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_A3-HARPERCLASSROOM\A2-HC-Operations Management\A-HC8-ProjectManagement+\HC-PM-EVA-Video2\"/>
    </mc:Choice>
  </mc:AlternateContent>
  <xr:revisionPtr revIDLastSave="0" documentId="13_ncr:1_{1095448A-86FD-429B-B23E-5DBF8C9EC2BE}" xr6:coauthVersionLast="33" xr6:coauthVersionMax="33" xr10:uidLastSave="{00000000-0000-0000-0000-000000000000}"/>
  <bookViews>
    <workbookView xWindow="0" yWindow="0" windowWidth="20040" windowHeight="10056" xr2:uid="{00000000-000D-0000-FFFF-FFFF00000000}"/>
  </bookViews>
  <sheets>
    <sheet name="EVA" sheetId="5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K12" i="5"/>
  <c r="K6" i="5"/>
  <c r="K7" i="5"/>
  <c r="K8" i="5"/>
  <c r="K9" i="5"/>
  <c r="K10" i="5"/>
  <c r="K11" i="5"/>
  <c r="K5" i="5"/>
  <c r="I12" i="5"/>
  <c r="D12" i="5"/>
  <c r="E12" i="5"/>
  <c r="F12" i="5"/>
  <c r="G12" i="5"/>
  <c r="H12" i="5"/>
  <c r="C12" i="5"/>
  <c r="I6" i="5"/>
  <c r="I7" i="5"/>
  <c r="I8" i="5"/>
  <c r="I9" i="5"/>
  <c r="I10" i="5"/>
  <c r="I11" i="5"/>
  <c r="I5" i="5"/>
</calcChain>
</file>

<file path=xl/sharedStrings.xml><?xml version="1.0" encoding="utf-8"?>
<sst xmlns="http://schemas.openxmlformats.org/spreadsheetml/2006/main" count="36" uniqueCount="34">
  <si>
    <t>Jan</t>
  </si>
  <si>
    <t>Feb</t>
  </si>
  <si>
    <t>Mar</t>
  </si>
  <si>
    <t>Apr</t>
  </si>
  <si>
    <t>May</t>
  </si>
  <si>
    <t>Jun</t>
  </si>
  <si>
    <t>Planned Value (PV)</t>
  </si>
  <si>
    <t>Earned Value (EV)</t>
  </si>
  <si>
    <t>CV=</t>
  </si>
  <si>
    <t>SV=</t>
  </si>
  <si>
    <t>CPI=</t>
  </si>
  <si>
    <t>SPI=</t>
  </si>
  <si>
    <t>E[C]=</t>
  </si>
  <si>
    <t>E[T]=</t>
  </si>
  <si>
    <t>Project Activity</t>
  </si>
  <si>
    <t>◄Cost Variance, CV=EV-AC=10000-12500=-2500</t>
  </si>
  <si>
    <t>◄Schedule Variance, CV=EV-PV=10000-8000=+2000</t>
  </si>
  <si>
    <t>◄Cost Performance Index, CV=EV/AC=10000/12500=0.8</t>
  </si>
  <si>
    <t>◄Schedule Performance Index, CV=EV/PV=10000/8000=1.25</t>
  </si>
  <si>
    <t>◄Estimated Cost at Completion,E[C]=25000/0.8=31250</t>
  </si>
  <si>
    <t>◄Estimated Time at Completion, E[T]=6/1.25=4.8</t>
  </si>
  <si>
    <t>Cost Baseline or Budget.</t>
  </si>
  <si>
    <t>Planned Value (PV)=</t>
  </si>
  <si>
    <t>Earned Value (EV)=</t>
  </si>
  <si>
    <t>Actual Cost (AC)=</t>
  </si>
  <si>
    <t>◄Earned Value from the EVA</t>
  </si>
  <si>
    <t>◄Actual Cost from the EVA</t>
  </si>
  <si>
    <t>◄Planned Value from the EVA</t>
  </si>
  <si>
    <t>EVA</t>
  </si>
  <si>
    <t>% Completed</t>
  </si>
  <si>
    <t>A 6-month, $25,000 Project</t>
  </si>
  <si>
    <t>Earned Value Analysis (EVA).  Performed at the End of March</t>
  </si>
  <si>
    <t>EVA End of March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</si>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</sst>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6" x14ac:knownFonts="1"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 diagonalDown="1">
      <left/>
      <right/>
      <top/>
      <bottom/>
      <diagonal style="thick">
        <color auto="1"/>
      </diagonal>
    </border>
    <border diagonalUp="1">
      <left style="medium">
        <color theme="1"/>
      </left>
      <right/>
      <top/>
      <bottom/>
      <diagonal style="thick">
        <color theme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theme="1"/>
      </left>
      <right/>
      <top/>
      <bottom/>
      <diagonal style="medium">
        <color theme="1"/>
      </diagonal>
    </border>
    <border diagonalUp="1">
      <left/>
      <right/>
      <top/>
      <bottom/>
      <diagonal style="thick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Border="1"/>
    <xf numFmtId="0" fontId="0" fillId="0" borderId="18" xfId="0" applyBorder="1"/>
    <xf numFmtId="0" fontId="0" fillId="0" borderId="25" xfId="0" applyBorder="1" applyAlignment="1">
      <alignment horizontal="right" vertical="center"/>
    </xf>
    <xf numFmtId="0" fontId="0" fillId="0" borderId="26" xfId="0" applyBorder="1"/>
    <xf numFmtId="0" fontId="0" fillId="0" borderId="27" xfId="0" applyFill="1" applyBorder="1" applyAlignment="1">
      <alignment horizontal="left" vertical="center"/>
    </xf>
    <xf numFmtId="0" fontId="0" fillId="0" borderId="28" xfId="0" applyBorder="1"/>
    <xf numFmtId="0" fontId="3" fillId="0" borderId="2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Fill="1" applyBorder="1" applyAlignment="1">
      <alignment horizontal="right" vertical="center"/>
    </xf>
    <xf numFmtId="0" fontId="0" fillId="0" borderId="24" xfId="0" applyBorder="1"/>
    <xf numFmtId="0" fontId="0" fillId="0" borderId="25" xfId="0" applyBorder="1"/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" borderId="6" xfId="0" applyFill="1" applyBorder="1" applyAlignment="1">
      <alignment horizontal="right" vertical="center"/>
    </xf>
    <xf numFmtId="0" fontId="0" fillId="3" borderId="43" xfId="0" applyFill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47" xfId="0" applyFill="1" applyBorder="1" applyAlignment="1">
      <alignment horizontal="right" vertical="center"/>
    </xf>
    <xf numFmtId="0" fontId="0" fillId="4" borderId="48" xfId="0" quotePrefix="1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/>
    <xf numFmtId="0" fontId="0" fillId="3" borderId="15" xfId="0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16" xfId="0" applyFill="1" applyBorder="1"/>
    <xf numFmtId="0" fontId="0" fillId="4" borderId="13" xfId="0" applyFill="1" applyBorder="1" applyAlignment="1">
      <alignment horizontal="right" vertical="center"/>
    </xf>
    <xf numFmtId="0" fontId="0" fillId="4" borderId="29" xfId="0" applyFill="1" applyBorder="1" applyAlignment="1">
      <alignment horizontal="left" vertical="center"/>
    </xf>
    <xf numFmtId="0" fontId="0" fillId="4" borderId="2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4" borderId="48" xfId="0" applyNumberFormat="1" applyFont="1" applyFill="1" applyBorder="1" applyAlignment="1">
      <alignment horizontal="right" vertical="center"/>
    </xf>
    <xf numFmtId="1" fontId="3" fillId="3" borderId="25" xfId="0" applyNumberFormat="1" applyFont="1" applyFill="1" applyBorder="1" applyAlignment="1">
      <alignment horizontal="right" vertical="center"/>
    </xf>
    <xf numFmtId="2" fontId="3" fillId="4" borderId="48" xfId="0" applyNumberFormat="1" applyFont="1" applyFill="1" applyBorder="1" applyAlignment="1">
      <alignment horizontal="right" vertical="center"/>
    </xf>
    <xf numFmtId="2" fontId="3" fillId="3" borderId="43" xfId="0" applyNumberFormat="1" applyFont="1" applyFill="1" applyBorder="1" applyAlignment="1">
      <alignment horizontal="right" vertical="center"/>
    </xf>
    <xf numFmtId="1" fontId="3" fillId="4" borderId="29" xfId="0" applyNumberFormat="1" applyFont="1" applyFill="1" applyBorder="1" applyAlignment="1">
      <alignment horizontal="right" vertical="center"/>
    </xf>
    <xf numFmtId="164" fontId="3" fillId="3" borderId="43" xfId="0" applyNumberFormat="1" applyFont="1" applyFill="1" applyBorder="1" applyAlignment="1">
      <alignment horizontal="right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1" fontId="3" fillId="2" borderId="19" xfId="0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165" fontId="0" fillId="5" borderId="12" xfId="0" applyNumberFormat="1" applyFont="1" applyFill="1" applyBorder="1" applyAlignment="1">
      <alignment horizontal="center" vertical="center"/>
    </xf>
    <xf numFmtId="9" fontId="0" fillId="5" borderId="44" xfId="0" applyNumberFormat="1" applyFont="1" applyFill="1" applyBorder="1" applyAlignment="1">
      <alignment horizontal="center" vertical="center"/>
    </xf>
    <xf numFmtId="9" fontId="0" fillId="5" borderId="45" xfId="0" applyNumberFormat="1" applyFont="1" applyFill="1" applyBorder="1" applyAlignment="1">
      <alignment horizontal="center" vertical="center"/>
    </xf>
    <xf numFmtId="9" fontId="0" fillId="5" borderId="45" xfId="0" applyNumberFormat="1" applyFill="1" applyBorder="1" applyAlignment="1">
      <alignment horizontal="center" vertical="center"/>
    </xf>
    <xf numFmtId="9" fontId="0" fillId="5" borderId="46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1" xfId="0" quotePrefix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2359-ED5A-49D2-8F31-6A225048E26A}">
  <dimension ref="A1:K91"/>
  <sheetViews>
    <sheetView tabSelected="1" zoomScale="130" zoomScaleNormal="130" workbookViewId="0">
      <selection activeCell="C22" sqref="C22"/>
    </sheetView>
  </sheetViews>
  <sheetFormatPr defaultRowHeight="15" x14ac:dyDescent="0.25"/>
  <cols>
    <col min="1" max="1" width="2.6328125" customWidth="1"/>
    <col min="2" max="2" width="18.6328125" customWidth="1"/>
    <col min="3" max="8" width="6.26953125" customWidth="1"/>
    <col min="9" max="9" width="17.6328125" customWidth="1"/>
    <col min="10" max="10" width="16.26953125" customWidth="1"/>
    <col min="11" max="11" width="16.36328125" customWidth="1"/>
  </cols>
  <sheetData>
    <row r="1" spans="1:11" ht="18" thickBot="1" x14ac:dyDescent="0.35">
      <c r="A1" s="14" t="s">
        <v>31</v>
      </c>
      <c r="J1" s="36" t="s">
        <v>32</v>
      </c>
    </row>
    <row r="2" spans="1:11" ht="15.6" thickBot="1" x14ac:dyDescent="0.3">
      <c r="B2" s="15" t="s">
        <v>21</v>
      </c>
      <c r="D2" s="31" t="s">
        <v>30</v>
      </c>
      <c r="E2" s="32"/>
      <c r="F2" s="32"/>
      <c r="G2" s="21"/>
      <c r="J2" s="82" t="s">
        <v>33</v>
      </c>
    </row>
    <row r="3" spans="1:11" ht="18" customHeight="1" thickBot="1" x14ac:dyDescent="0.3">
      <c r="B3" s="16" t="s">
        <v>6</v>
      </c>
      <c r="C3" s="33">
        <v>1</v>
      </c>
      <c r="D3" s="34">
        <v>2</v>
      </c>
      <c r="E3" s="34">
        <v>3</v>
      </c>
      <c r="F3" s="34">
        <v>4</v>
      </c>
      <c r="G3" s="34">
        <v>5</v>
      </c>
      <c r="H3" s="35">
        <v>6</v>
      </c>
      <c r="I3" s="1"/>
      <c r="J3" s="77">
        <v>12500</v>
      </c>
      <c r="K3" s="2"/>
    </row>
    <row r="4" spans="1:11" ht="18" customHeight="1" thickBot="1" x14ac:dyDescent="0.3">
      <c r="B4" s="7" t="s">
        <v>14</v>
      </c>
      <c r="C4" s="10" t="s">
        <v>0</v>
      </c>
      <c r="D4" s="11" t="s">
        <v>1</v>
      </c>
      <c r="E4" s="12" t="s">
        <v>2</v>
      </c>
      <c r="F4" s="4" t="s">
        <v>3</v>
      </c>
      <c r="G4" s="5" t="s">
        <v>4</v>
      </c>
      <c r="H4" s="6" t="s">
        <v>5</v>
      </c>
      <c r="I4" s="28" t="s">
        <v>6</v>
      </c>
      <c r="J4" s="83" t="s">
        <v>29</v>
      </c>
      <c r="K4" s="6" t="s">
        <v>7</v>
      </c>
    </row>
    <row r="5" spans="1:11" ht="18" customHeight="1" thickBot="1" x14ac:dyDescent="0.3">
      <c r="B5" s="25">
        <v>1</v>
      </c>
      <c r="C5" s="71">
        <v>1000</v>
      </c>
      <c r="D5" s="54">
        <v>1000</v>
      </c>
      <c r="E5" s="55"/>
      <c r="F5" s="84"/>
      <c r="G5" s="85"/>
      <c r="H5" s="86"/>
      <c r="I5" s="63">
        <f>SUM(C5:H5)</f>
        <v>2000</v>
      </c>
      <c r="J5" s="78">
        <v>1</v>
      </c>
      <c r="K5" s="64">
        <f>I5*J5</f>
        <v>2000</v>
      </c>
    </row>
    <row r="6" spans="1:11" ht="18" customHeight="1" thickBot="1" x14ac:dyDescent="0.3">
      <c r="B6" s="26">
        <v>2</v>
      </c>
      <c r="C6" s="72"/>
      <c r="D6" s="56">
        <v>2000</v>
      </c>
      <c r="E6" s="57">
        <v>1000</v>
      </c>
      <c r="F6" s="87">
        <v>2000</v>
      </c>
      <c r="G6" s="88"/>
      <c r="H6" s="89"/>
      <c r="I6" s="63">
        <f t="shared" ref="I6:I11" si="0">SUM(C6:H6)</f>
        <v>5000</v>
      </c>
      <c r="J6" s="79">
        <v>1</v>
      </c>
      <c r="K6" s="64">
        <f t="shared" ref="K6:K11" si="1">I6*J6</f>
        <v>5000</v>
      </c>
    </row>
    <row r="7" spans="1:11" ht="16.2" thickBot="1" x14ac:dyDescent="0.3">
      <c r="B7" s="26">
        <v>3</v>
      </c>
      <c r="C7" s="72"/>
      <c r="D7" s="56"/>
      <c r="E7" s="57">
        <v>3000</v>
      </c>
      <c r="F7" s="87">
        <v>2000</v>
      </c>
      <c r="G7" s="88"/>
      <c r="H7" s="89"/>
      <c r="I7" s="63">
        <f t="shared" si="0"/>
        <v>5000</v>
      </c>
      <c r="J7" s="79">
        <v>0.6</v>
      </c>
      <c r="K7" s="64">
        <f t="shared" si="1"/>
        <v>3000</v>
      </c>
    </row>
    <row r="8" spans="1:11" ht="16.2" thickBot="1" x14ac:dyDescent="0.3">
      <c r="B8" s="26">
        <v>4</v>
      </c>
      <c r="C8" s="72"/>
      <c r="D8" s="56"/>
      <c r="E8" s="57"/>
      <c r="F8" s="87">
        <v>4000</v>
      </c>
      <c r="G8" s="88">
        <v>2000</v>
      </c>
      <c r="H8" s="89"/>
      <c r="I8" s="63">
        <f t="shared" si="0"/>
        <v>6000</v>
      </c>
      <c r="J8" s="80">
        <v>0</v>
      </c>
      <c r="K8" s="64">
        <f t="shared" si="1"/>
        <v>0</v>
      </c>
    </row>
    <row r="9" spans="1:11" ht="16.2" thickBot="1" x14ac:dyDescent="0.3">
      <c r="B9" s="26">
        <v>5</v>
      </c>
      <c r="C9" s="72"/>
      <c r="D9" s="56"/>
      <c r="E9" s="57"/>
      <c r="F9" s="87"/>
      <c r="G9" s="88">
        <v>3000</v>
      </c>
      <c r="H9" s="89"/>
      <c r="I9" s="63">
        <f t="shared" si="0"/>
        <v>3000</v>
      </c>
      <c r="J9" s="80">
        <v>0</v>
      </c>
      <c r="K9" s="64">
        <f t="shared" si="1"/>
        <v>0</v>
      </c>
    </row>
    <row r="10" spans="1:11" ht="16.2" thickBot="1" x14ac:dyDescent="0.3">
      <c r="B10" s="26">
        <v>6</v>
      </c>
      <c r="C10" s="72"/>
      <c r="D10" s="56"/>
      <c r="E10" s="57"/>
      <c r="F10" s="87"/>
      <c r="G10" s="88">
        <v>1000</v>
      </c>
      <c r="H10" s="89">
        <v>1000</v>
      </c>
      <c r="I10" s="63">
        <f t="shared" si="0"/>
        <v>2000</v>
      </c>
      <c r="J10" s="80">
        <v>0</v>
      </c>
      <c r="K10" s="64">
        <f t="shared" si="1"/>
        <v>0</v>
      </c>
    </row>
    <row r="11" spans="1:11" ht="16.2" thickBot="1" x14ac:dyDescent="0.3">
      <c r="B11" s="27">
        <v>7</v>
      </c>
      <c r="C11" s="73"/>
      <c r="D11" s="58"/>
      <c r="E11" s="59"/>
      <c r="F11" s="90"/>
      <c r="G11" s="91"/>
      <c r="H11" s="92">
        <v>2000</v>
      </c>
      <c r="I11" s="63">
        <f t="shared" si="0"/>
        <v>2000</v>
      </c>
      <c r="J11" s="81">
        <v>0</v>
      </c>
      <c r="K11" s="64">
        <f t="shared" si="1"/>
        <v>0</v>
      </c>
    </row>
    <row r="12" spans="1:11" ht="16.2" thickBot="1" x14ac:dyDescent="0.3">
      <c r="B12" s="8" t="s">
        <v>22</v>
      </c>
      <c r="C12" s="61">
        <f>SUM(C5:C11)</f>
        <v>1000</v>
      </c>
      <c r="D12" s="61">
        <f t="shared" ref="D12:H12" si="2">SUM(D5:D11)</f>
        <v>3000</v>
      </c>
      <c r="E12" s="61">
        <f t="shared" si="2"/>
        <v>4000</v>
      </c>
      <c r="F12" s="61">
        <f t="shared" si="2"/>
        <v>8000</v>
      </c>
      <c r="G12" s="61">
        <f t="shared" si="2"/>
        <v>6000</v>
      </c>
      <c r="H12" s="61">
        <f t="shared" si="2"/>
        <v>3000</v>
      </c>
      <c r="I12" s="62">
        <f>SUM(C5:H11)</f>
        <v>25000</v>
      </c>
      <c r="J12" s="60"/>
      <c r="K12" s="62">
        <f>SUM(K5:K11)</f>
        <v>10000</v>
      </c>
    </row>
    <row r="13" spans="1:11" ht="16.2" thickBot="1" x14ac:dyDescent="0.3">
      <c r="B13" s="74" t="s">
        <v>23</v>
      </c>
      <c r="C13" s="75">
        <f>K12</f>
        <v>10000</v>
      </c>
      <c r="D13" s="29"/>
      <c r="E13" s="13"/>
      <c r="F13" s="30"/>
      <c r="G13" s="22" t="s">
        <v>25</v>
      </c>
      <c r="H13" s="13"/>
      <c r="I13" s="9"/>
      <c r="J13" s="20"/>
      <c r="K13" s="23"/>
    </row>
    <row r="14" spans="1:11" ht="16.8" thickTop="1" thickBot="1" x14ac:dyDescent="0.3">
      <c r="B14" s="76" t="s">
        <v>24</v>
      </c>
      <c r="C14" s="75">
        <f>J3</f>
        <v>12500</v>
      </c>
      <c r="D14" s="19"/>
      <c r="E14" s="24" t="s">
        <v>28</v>
      </c>
      <c r="F14" s="13"/>
      <c r="G14" s="22" t="s">
        <v>26</v>
      </c>
      <c r="H14" s="13"/>
      <c r="I14" s="9"/>
      <c r="J14" s="9"/>
      <c r="K14" s="23"/>
    </row>
    <row r="15" spans="1:11" ht="16.8" thickTop="1" thickBot="1" x14ac:dyDescent="0.3">
      <c r="B15" s="76" t="s">
        <v>22</v>
      </c>
      <c r="C15" s="75">
        <f>SUM(C5:E11)</f>
        <v>8000</v>
      </c>
      <c r="D15" s="18"/>
      <c r="E15" s="13"/>
      <c r="F15" s="17"/>
      <c r="G15" s="22" t="s">
        <v>27</v>
      </c>
      <c r="H15" s="13"/>
      <c r="I15" s="9"/>
      <c r="J15" s="9"/>
      <c r="K15" s="23"/>
    </row>
    <row r="16" spans="1:11" ht="15.6" x14ac:dyDescent="0.25">
      <c r="B16" s="41" t="s">
        <v>8</v>
      </c>
      <c r="C16" s="65">
        <f>C13-C14</f>
        <v>-2500</v>
      </c>
      <c r="D16" s="42" t="s">
        <v>15</v>
      </c>
      <c r="E16" s="43"/>
      <c r="F16" s="44"/>
      <c r="G16" s="44"/>
      <c r="H16" s="44"/>
      <c r="I16" s="44"/>
      <c r="J16" s="44"/>
      <c r="K16" s="45"/>
    </row>
    <row r="17" spans="2:11" ht="16.2" thickBot="1" x14ac:dyDescent="0.3">
      <c r="B17" s="46" t="s">
        <v>9</v>
      </c>
      <c r="C17" s="66">
        <f>C13-C15</f>
        <v>2000</v>
      </c>
      <c r="D17" s="47" t="s">
        <v>16</v>
      </c>
      <c r="E17" s="47"/>
      <c r="F17" s="48"/>
      <c r="G17" s="48"/>
      <c r="H17" s="48"/>
      <c r="I17" s="48"/>
      <c r="J17" s="48"/>
      <c r="K17" s="49"/>
    </row>
    <row r="18" spans="2:11" ht="15.6" x14ac:dyDescent="0.25">
      <c r="B18" s="41" t="s">
        <v>10</v>
      </c>
      <c r="C18" s="67">
        <f>C13/C14</f>
        <v>0.8</v>
      </c>
      <c r="D18" s="43" t="s">
        <v>17</v>
      </c>
      <c r="E18" s="43"/>
      <c r="F18" s="44"/>
      <c r="G18" s="44"/>
      <c r="H18" s="44"/>
      <c r="I18" s="44"/>
      <c r="J18" s="44"/>
      <c r="K18" s="45"/>
    </row>
    <row r="19" spans="2:11" ht="16.2" thickBot="1" x14ac:dyDescent="0.3">
      <c r="B19" s="37" t="s">
        <v>11</v>
      </c>
      <c r="C19" s="68">
        <f>C13/C15</f>
        <v>1.25</v>
      </c>
      <c r="D19" s="38" t="s">
        <v>18</v>
      </c>
      <c r="E19" s="38"/>
      <c r="F19" s="39"/>
      <c r="G19" s="39"/>
      <c r="H19" s="39"/>
      <c r="I19" s="39"/>
      <c r="J19" s="39"/>
      <c r="K19" s="40"/>
    </row>
    <row r="20" spans="2:11" ht="15.6" x14ac:dyDescent="0.25">
      <c r="B20" s="50" t="s">
        <v>12</v>
      </c>
      <c r="C20" s="69">
        <f>I12/C18</f>
        <v>31250</v>
      </c>
      <c r="D20" s="51" t="s">
        <v>19</v>
      </c>
      <c r="E20" s="51"/>
      <c r="F20" s="52"/>
      <c r="G20" s="52"/>
      <c r="H20" s="52"/>
      <c r="I20" s="52"/>
      <c r="J20" s="52"/>
      <c r="K20" s="53"/>
    </row>
    <row r="21" spans="2:11" ht="16.2" thickBot="1" x14ac:dyDescent="0.3">
      <c r="B21" s="37" t="s">
        <v>13</v>
      </c>
      <c r="C21" s="70">
        <f>H3/C19</f>
        <v>4.8</v>
      </c>
      <c r="D21" s="38" t="s">
        <v>20</v>
      </c>
      <c r="E21" s="38"/>
      <c r="F21" s="39"/>
      <c r="G21" s="39"/>
      <c r="H21" s="39"/>
      <c r="I21" s="39"/>
      <c r="J21" s="39"/>
      <c r="K21" s="40"/>
    </row>
    <row r="22" spans="2:1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8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8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8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8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2017-07-25T17:18:14Z</dcterms:created>
  <dcterms:modified xsi:type="dcterms:W3CDTF">2018-06-10T15:13:40Z</dcterms:modified>
</cp:coreProperties>
</file>