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A=HarperClassroom\A-HC-Operations Management\A-HC9-StatisticalProcessControl\HC-9-SPC-Video4-PCMR-Charts-WorkedProblems\"/>
    </mc:Choice>
  </mc:AlternateContent>
  <bookViews>
    <workbookView xWindow="0" yWindow="0" windowWidth="20040" windowHeight="9072"/>
  </bookViews>
  <sheets>
    <sheet name="P-Chart" sheetId="1" r:id="rId1"/>
    <sheet name="C-Chart" sheetId="3" r:id="rId2"/>
    <sheet name="M&amp;R-Charts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8" i="4"/>
  <c r="H7" i="4"/>
  <c r="H5" i="4"/>
  <c r="H4" i="4"/>
  <c r="H3" i="4"/>
  <c r="H5" i="3"/>
  <c r="H4" i="3"/>
  <c r="H3" i="3"/>
  <c r="D9" i="3"/>
  <c r="D8" i="3"/>
  <c r="D5" i="3"/>
  <c r="H5" i="1"/>
  <c r="H4" i="1"/>
  <c r="H3" i="1"/>
  <c r="D9" i="1"/>
  <c r="D8" i="1"/>
  <c r="D5" i="1"/>
</calcChain>
</file>

<file path=xl/sharedStrings.xml><?xml version="1.0" encoding="utf-8"?>
<sst xmlns="http://schemas.openxmlformats.org/spreadsheetml/2006/main" count="43" uniqueCount="35">
  <si>
    <t>P-Chart</t>
  </si>
  <si>
    <t>From Experiment:</t>
  </si>
  <si>
    <t>Total Observations, N=</t>
  </si>
  <si>
    <t>Attributes, X=</t>
  </si>
  <si>
    <t>Proportion, P=X/N=</t>
  </si>
  <si>
    <t>For Chart:</t>
  </si>
  <si>
    <t>Sample Size, n=</t>
  </si>
  <si>
    <t>Mean, P=</t>
  </si>
  <si>
    <t>Variance, P*(1-P)/n=</t>
  </si>
  <si>
    <t>Chart:</t>
  </si>
  <si>
    <t>UCL=P+3*sqrt(P*(1-P)/n)=</t>
  </si>
  <si>
    <t>CL=P=</t>
  </si>
  <si>
    <t>LCL=P-3*sqrt(P*(1-P)/n)=</t>
  </si>
  <si>
    <t>Mean, n*P=</t>
  </si>
  <si>
    <t>Variance, n*P=</t>
  </si>
  <si>
    <t>UCL=n*P+3*sqrt(n*P)=</t>
  </si>
  <si>
    <t>CL=n*P=</t>
  </si>
  <si>
    <t>LCL=n*P-3*sqrt(n*P)=</t>
  </si>
  <si>
    <t>M-Chart &amp; R-Chart</t>
  </si>
  <si>
    <t>Sample Size per Sample=</t>
  </si>
  <si>
    <t>Grand Mean, M=</t>
  </si>
  <si>
    <t>Average Range, R=</t>
  </si>
  <si>
    <t>From Tables:</t>
  </si>
  <si>
    <t>A2=</t>
  </si>
  <si>
    <t>D3=</t>
  </si>
  <si>
    <t>D4=</t>
  </si>
  <si>
    <t>For M-Chart:</t>
  </si>
  <si>
    <t>UCL=M+A2*R=</t>
  </si>
  <si>
    <t>CL=M=</t>
  </si>
  <si>
    <t>LCL=M-A2*R=</t>
  </si>
  <si>
    <t>For R-Chart:</t>
  </si>
  <si>
    <t>UCL=D4*R=</t>
  </si>
  <si>
    <t>CL=R=</t>
  </si>
  <si>
    <t>LCL=D3*R=</t>
  </si>
  <si>
    <t>C-Chart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</si>
</sst>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0"/>
  </numFmts>
  <fonts count="3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190" zoomScaleNormal="190" workbookViewId="0">
      <selection activeCell="A2" sqref="A2"/>
    </sheetView>
  </sheetViews>
  <sheetFormatPr defaultRowHeight="15" x14ac:dyDescent="0.25"/>
  <cols>
    <col min="1" max="2" width="1.6328125" customWidth="1"/>
    <col min="3" max="3" width="19.54296875" style="4" bestFit="1" customWidth="1"/>
    <col min="4" max="4" width="8.36328125" bestFit="1" customWidth="1"/>
    <col min="5" max="6" width="1.6328125" customWidth="1"/>
    <col min="7" max="7" width="22.54296875" bestFit="1" customWidth="1"/>
    <col min="8" max="8" width="5.36328125" bestFit="1" customWidth="1"/>
  </cols>
  <sheetData>
    <row r="1" spans="1:8" ht="15.6" x14ac:dyDescent="0.3">
      <c r="A1" s="1" t="s">
        <v>0</v>
      </c>
    </row>
    <row r="2" spans="1:8" x14ac:dyDescent="0.25">
      <c r="B2" s="2" t="s">
        <v>1</v>
      </c>
      <c r="F2" s="2" t="s">
        <v>9</v>
      </c>
      <c r="G2" s="4"/>
    </row>
    <row r="3" spans="1:8" x14ac:dyDescent="0.25">
      <c r="C3" s="4" t="s">
        <v>2</v>
      </c>
      <c r="D3">
        <v>51400</v>
      </c>
      <c r="G3" s="4" t="s">
        <v>10</v>
      </c>
      <c r="H3" s="3">
        <f>D8+3*SQRT(D9)</f>
        <v>3.3014644401544641E-2</v>
      </c>
    </row>
    <row r="4" spans="1:8" x14ac:dyDescent="0.25">
      <c r="C4" s="4" t="s">
        <v>3</v>
      </c>
      <c r="D4">
        <v>1080</v>
      </c>
      <c r="G4" s="4" t="s">
        <v>11</v>
      </c>
      <c r="H4" s="3">
        <f>D8</f>
        <v>2.1011673151750974E-2</v>
      </c>
    </row>
    <row r="5" spans="1:8" x14ac:dyDescent="0.25">
      <c r="C5" s="4" t="s">
        <v>4</v>
      </c>
      <c r="D5" s="11">
        <f>D4/D3</f>
        <v>2.1011673151750974E-2</v>
      </c>
      <c r="G5" s="4" t="s">
        <v>12</v>
      </c>
      <c r="H5" s="3">
        <f>D8-3*SQRT(D9)</f>
        <v>9.0087019019573118E-3</v>
      </c>
    </row>
    <row r="6" spans="1:8" x14ac:dyDescent="0.25">
      <c r="B6" s="2" t="s">
        <v>5</v>
      </c>
    </row>
    <row r="7" spans="1:8" x14ac:dyDescent="0.25">
      <c r="C7" s="4" t="s">
        <v>6</v>
      </c>
      <c r="D7">
        <v>1285</v>
      </c>
    </row>
    <row r="8" spans="1:8" x14ac:dyDescent="0.25">
      <c r="C8" s="4" t="s">
        <v>7</v>
      </c>
      <c r="D8" s="11">
        <f>D5</f>
        <v>2.1011673151750974E-2</v>
      </c>
    </row>
    <row r="9" spans="1:8" x14ac:dyDescent="0.25">
      <c r="C9" s="4" t="s">
        <v>8</v>
      </c>
      <c r="D9" s="11">
        <f>D8*(1-D8)/D7</f>
        <v>1.6007924313708141E-5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90" zoomScaleNormal="190" workbookViewId="0">
      <selection activeCell="A2" sqref="A2"/>
    </sheetView>
  </sheetViews>
  <sheetFormatPr defaultRowHeight="15" x14ac:dyDescent="0.25"/>
  <cols>
    <col min="1" max="2" width="1.6328125" customWidth="1"/>
    <col min="3" max="3" width="19.54296875" style="4" customWidth="1"/>
    <col min="4" max="4" width="5.81640625" style="5" bestFit="1" customWidth="1"/>
    <col min="5" max="6" width="1.6328125" customWidth="1"/>
    <col min="7" max="7" width="19.453125" bestFit="1" customWidth="1"/>
    <col min="8" max="8" width="4" style="5" bestFit="1" customWidth="1"/>
    <col min="9" max="9" width="1.81640625" style="7" bestFit="1" customWidth="1"/>
  </cols>
  <sheetData>
    <row r="1" spans="1:9" ht="15.6" x14ac:dyDescent="0.3">
      <c r="A1" s="1" t="s">
        <v>34</v>
      </c>
    </row>
    <row r="2" spans="1:9" x14ac:dyDescent="0.25">
      <c r="B2" s="2" t="s">
        <v>1</v>
      </c>
      <c r="F2" s="2" t="s">
        <v>9</v>
      </c>
      <c r="G2" s="4"/>
    </row>
    <row r="3" spans="1:9" x14ac:dyDescent="0.25">
      <c r="C3" s="4" t="s">
        <v>2</v>
      </c>
      <c r="D3" s="5">
        <v>20000</v>
      </c>
      <c r="G3" s="4" t="s">
        <v>15</v>
      </c>
      <c r="H3" s="6">
        <f>D8+3*SQRT(D9)</f>
        <v>5.611521443121589</v>
      </c>
    </row>
    <row r="4" spans="1:9" x14ac:dyDescent="0.25">
      <c r="C4" s="4" t="s">
        <v>3</v>
      </c>
      <c r="D4" s="5">
        <v>40</v>
      </c>
      <c r="G4" s="4" t="s">
        <v>16</v>
      </c>
      <c r="H4" s="6">
        <f>D8</f>
        <v>1.7</v>
      </c>
    </row>
    <row r="5" spans="1:9" x14ac:dyDescent="0.25">
      <c r="C5" s="4" t="s">
        <v>4</v>
      </c>
      <c r="D5" s="10">
        <f>D4/D3</f>
        <v>2E-3</v>
      </c>
      <c r="G5" s="4" t="s">
        <v>17</v>
      </c>
      <c r="H5" s="6">
        <f>D8-3*SQRT(D9)</f>
        <v>-2.2115214431215895</v>
      </c>
      <c r="I5" s="7">
        <v>0</v>
      </c>
    </row>
    <row r="6" spans="1:9" x14ac:dyDescent="0.25">
      <c r="B6" s="2" t="s">
        <v>5</v>
      </c>
    </row>
    <row r="7" spans="1:9" x14ac:dyDescent="0.25">
      <c r="C7" s="4" t="s">
        <v>6</v>
      </c>
      <c r="D7" s="5">
        <v>850</v>
      </c>
    </row>
    <row r="8" spans="1:9" x14ac:dyDescent="0.25">
      <c r="C8" s="4" t="s">
        <v>13</v>
      </c>
      <c r="D8" s="5">
        <f>D7*D5</f>
        <v>1.7</v>
      </c>
    </row>
    <row r="9" spans="1:9" x14ac:dyDescent="0.25">
      <c r="C9" s="4" t="s">
        <v>14</v>
      </c>
      <c r="D9" s="6">
        <f>D7*D5</f>
        <v>1.7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90" zoomScaleNormal="190" workbookViewId="0">
      <selection activeCell="A2" sqref="A2"/>
    </sheetView>
  </sheetViews>
  <sheetFormatPr defaultRowHeight="15" x14ac:dyDescent="0.25"/>
  <cols>
    <col min="1" max="2" width="1.6328125" customWidth="1"/>
    <col min="3" max="3" width="21.90625" style="4" bestFit="1" customWidth="1"/>
    <col min="4" max="4" width="5.81640625" style="5" bestFit="1" customWidth="1"/>
    <col min="5" max="6" width="1.6328125" customWidth="1"/>
    <col min="7" max="7" width="13.36328125" bestFit="1" customWidth="1"/>
    <col min="8" max="8" width="6.36328125" style="5" bestFit="1" customWidth="1"/>
    <col min="9" max="9" width="1.81640625" style="7" customWidth="1"/>
  </cols>
  <sheetData>
    <row r="1" spans="1:8" ht="15.6" x14ac:dyDescent="0.3">
      <c r="A1" s="1" t="s">
        <v>18</v>
      </c>
    </row>
    <row r="2" spans="1:8" x14ac:dyDescent="0.25">
      <c r="B2" s="2" t="s">
        <v>1</v>
      </c>
      <c r="F2" s="2" t="s">
        <v>26</v>
      </c>
      <c r="G2" s="4"/>
    </row>
    <row r="3" spans="1:8" x14ac:dyDescent="0.25">
      <c r="C3" s="4" t="s">
        <v>19</v>
      </c>
      <c r="D3" s="5">
        <v>8</v>
      </c>
      <c r="G3" s="4" t="s">
        <v>27</v>
      </c>
      <c r="H3" s="8">
        <f>D4+D7*D5</f>
        <v>214.92</v>
      </c>
    </row>
    <row r="4" spans="1:8" x14ac:dyDescent="0.25">
      <c r="C4" s="4" t="s">
        <v>20</v>
      </c>
      <c r="D4" s="5">
        <v>200</v>
      </c>
      <c r="G4" s="4" t="s">
        <v>28</v>
      </c>
      <c r="H4" s="8">
        <f>D4</f>
        <v>200</v>
      </c>
    </row>
    <row r="5" spans="1:8" x14ac:dyDescent="0.25">
      <c r="C5" s="4" t="s">
        <v>21</v>
      </c>
      <c r="D5" s="9">
        <v>40</v>
      </c>
      <c r="G5" s="4" t="s">
        <v>29</v>
      </c>
      <c r="H5" s="8">
        <f>D4-D7*D5</f>
        <v>185.08</v>
      </c>
    </row>
    <row r="6" spans="1:8" x14ac:dyDescent="0.25">
      <c r="B6" s="2" t="s">
        <v>22</v>
      </c>
      <c r="F6" s="2" t="s">
        <v>30</v>
      </c>
    </row>
    <row r="7" spans="1:8" x14ac:dyDescent="0.25">
      <c r="C7" s="4" t="s">
        <v>23</v>
      </c>
      <c r="D7" s="5">
        <v>0.373</v>
      </c>
      <c r="F7" s="2"/>
      <c r="G7" s="4" t="s">
        <v>31</v>
      </c>
      <c r="H7" s="5">
        <f>D9*D5</f>
        <v>74.56</v>
      </c>
    </row>
    <row r="8" spans="1:8" x14ac:dyDescent="0.25">
      <c r="C8" s="4" t="s">
        <v>24</v>
      </c>
      <c r="D8" s="5">
        <v>0.13600000000000001</v>
      </c>
      <c r="G8" s="4" t="s">
        <v>32</v>
      </c>
      <c r="H8" s="8">
        <f>D5</f>
        <v>40</v>
      </c>
    </row>
    <row r="9" spans="1:8" x14ac:dyDescent="0.25">
      <c r="C9" s="4" t="s">
        <v>25</v>
      </c>
      <c r="D9" s="5">
        <v>1.8640000000000001</v>
      </c>
      <c r="G9" s="4" t="s">
        <v>33</v>
      </c>
      <c r="H9" s="8">
        <f>D8*D5</f>
        <v>5.44</v>
      </c>
    </row>
    <row r="10" spans="1:8" x14ac:dyDescent="0.25">
      <c r="G10" s="4"/>
      <c r="H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P-Chart</vt:lpstr>
      <vt:lpstr>C-Chart</vt:lpstr>
      <vt:lpstr>M&amp;R-Charts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2017-04-02T23:43:46Z</dcterms:created>
  <dcterms:modified xsi:type="dcterms:W3CDTF">2017-04-03T06:06:29Z</dcterms:modified>
</cp:coreProperties>
</file>