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=HarperClassroom\A-HC-Excel-Tutorials\UC-ET-MRP\"/>
    </mc:Choice>
  </mc:AlternateContent>
  <bookViews>
    <workbookView xWindow="0" yWindow="0" windowWidth="23040" windowHeight="10332" activeTab="2"/>
  </bookViews>
  <sheets>
    <sheet name="MRP-LFL" sheetId="1" r:id="rId1"/>
    <sheet name="MRP-Fixed" sheetId="5" r:id="rId2"/>
    <sheet name="MRP-Minimum" sheetId="10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0" l="1"/>
  <c r="F8" i="10"/>
  <c r="D6" i="10"/>
  <c r="D5" i="10"/>
  <c r="E6" i="10" s="1"/>
  <c r="E5" i="10" s="1"/>
  <c r="F6" i="10" s="1"/>
  <c r="G8" i="5"/>
  <c r="F8" i="5"/>
  <c r="D6" i="5"/>
  <c r="D5" i="5"/>
  <c r="E6" i="5" s="1"/>
  <c r="E5" i="5" s="1"/>
  <c r="F6" i="5" s="1"/>
  <c r="E9" i="1"/>
  <c r="F9" i="1"/>
  <c r="G9" i="1"/>
  <c r="H9" i="1"/>
  <c r="I9" i="1"/>
  <c r="D9" i="1"/>
  <c r="G8" i="1"/>
  <c r="F8" i="1"/>
  <c r="F7" i="1"/>
  <c r="F5" i="1"/>
  <c r="G6" i="1" s="1"/>
  <c r="G7" i="1" s="1"/>
  <c r="E5" i="1"/>
  <c r="F6" i="1" s="1"/>
  <c r="D5" i="1"/>
  <c r="E6" i="1" s="1"/>
  <c r="D6" i="1"/>
  <c r="F7" i="10" l="1"/>
  <c r="D9" i="10" s="1"/>
  <c r="F7" i="5"/>
  <c r="D9" i="5" s="1"/>
  <c r="G5" i="1"/>
  <c r="H6" i="1" s="1"/>
  <c r="F5" i="10" l="1"/>
  <c r="G6" i="10" s="1"/>
  <c r="F5" i="5"/>
  <c r="G6" i="5" s="1"/>
  <c r="H7" i="1"/>
  <c r="H8" i="1" s="1"/>
  <c r="H5" i="1" s="1"/>
  <c r="I6" i="1" s="1"/>
  <c r="G7" i="10" l="1"/>
  <c r="E9" i="10" s="1"/>
  <c r="G7" i="5"/>
  <c r="E9" i="5" s="1"/>
  <c r="I7" i="1"/>
  <c r="I8" i="1" s="1"/>
  <c r="I5" i="1" s="1"/>
  <c r="J6" i="1" s="1"/>
  <c r="G5" i="10" l="1"/>
  <c r="H6" i="10" s="1"/>
  <c r="G5" i="5"/>
  <c r="H6" i="5" s="1"/>
  <c r="J7" i="1"/>
  <c r="J8" i="1" s="1"/>
  <c r="J5" i="1" s="1"/>
  <c r="K6" i="1" s="1"/>
  <c r="H7" i="10" l="1"/>
  <c r="H7" i="5"/>
  <c r="K7" i="1"/>
  <c r="K8" i="1" s="1"/>
  <c r="K5" i="1" s="1"/>
  <c r="H8" i="10" l="1"/>
  <c r="F9" i="10" s="1"/>
  <c r="H5" i="10"/>
  <c r="I6" i="10" s="1"/>
  <c r="F9" i="5"/>
  <c r="H8" i="5"/>
  <c r="H5" i="5"/>
  <c r="I6" i="5" s="1"/>
  <c r="I7" i="10" l="1"/>
  <c r="I7" i="5"/>
  <c r="I8" i="10" l="1"/>
  <c r="G9" i="10" s="1"/>
  <c r="I8" i="5"/>
  <c r="G9" i="5" s="1"/>
  <c r="I5" i="10" l="1"/>
  <c r="J6" i="10" s="1"/>
  <c r="J7" i="10"/>
  <c r="I5" i="5"/>
  <c r="J6" i="5" s="1"/>
  <c r="J7" i="5"/>
  <c r="J8" i="10" l="1"/>
  <c r="H9" i="10" s="1"/>
  <c r="J8" i="5"/>
  <c r="H9" i="5" s="1"/>
  <c r="J5" i="5"/>
  <c r="K6" i="5" s="1"/>
  <c r="J5" i="10" l="1"/>
  <c r="K6" i="10" s="1"/>
  <c r="K7" i="10"/>
  <c r="K7" i="5"/>
  <c r="K8" i="10" l="1"/>
  <c r="I9" i="10" s="1"/>
  <c r="K8" i="5"/>
  <c r="I9" i="5" s="1"/>
  <c r="K5" i="10" l="1"/>
  <c r="K5" i="5"/>
</calcChain>
</file>

<file path=xl/sharedStrings.xml><?xml version="1.0" encoding="utf-8"?>
<sst xmlns="http://schemas.openxmlformats.org/spreadsheetml/2006/main" count="41" uniqueCount="15">
  <si>
    <t>MRP Excel Tutorial</t>
  </si>
  <si>
    <t>End-Item MRP</t>
  </si>
  <si>
    <t>Gross Requirements (GR)</t>
  </si>
  <si>
    <t>Scheduled Receipts (SR)</t>
  </si>
  <si>
    <t>Projected Stock Balance (PSB)</t>
  </si>
  <si>
    <t>Inventory On Hand (IOH)</t>
  </si>
  <si>
    <t>Net Requirements (NR)</t>
  </si>
  <si>
    <t>Planned Receipts (PR) [Q]</t>
  </si>
  <si>
    <t>Planned Order Release (POR)</t>
  </si>
  <si>
    <t>5-1</t>
  </si>
  <si>
    <t>SS=</t>
  </si>
  <si>
    <t>Qd=</t>
  </si>
  <si>
    <t>LT=</t>
  </si>
  <si>
    <t>+</t>
  </si>
  <si>
    <t>LFL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</si>
</sst>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2" fontId="1" fillId="0" borderId="16" xfId="0" quotePrefix="1" applyNumberFormat="1" applyFont="1" applyBorder="1" applyAlignment="1">
      <alignment horizontal="center"/>
    </xf>
    <xf numFmtId="1" fontId="1" fillId="0" borderId="16" xfId="0" quotePrefix="1" applyNumberFormat="1" applyFont="1" applyBorder="1" applyAlignment="1">
      <alignment horizontal="center"/>
    </xf>
    <xf numFmtId="1" fontId="1" fillId="0" borderId="17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235" zoomScaleNormal="235" workbookViewId="0">
      <selection activeCell="B13" sqref="B13"/>
    </sheetView>
  </sheetViews>
  <sheetFormatPr defaultRowHeight="13.2" x14ac:dyDescent="0.25"/>
  <cols>
    <col min="1" max="1" width="3.1796875" style="1" customWidth="1"/>
    <col min="2" max="2" width="22.6328125" style="1" customWidth="1"/>
    <col min="3" max="11" width="3.6328125" style="3" customWidth="1"/>
    <col min="12" max="12" width="3.7265625" style="1" bestFit="1" customWidth="1"/>
    <col min="13" max="13" width="3.36328125" style="1" bestFit="1" customWidth="1"/>
    <col min="14" max="16384" width="8.7265625" style="1"/>
  </cols>
  <sheetData>
    <row r="1" spans="1:13" ht="13.8" thickBot="1" x14ac:dyDescent="0.3">
      <c r="A1" s="2" t="s">
        <v>0</v>
      </c>
    </row>
    <row r="2" spans="1:13" ht="13.8" thickBot="1" x14ac:dyDescent="0.3">
      <c r="B2" s="17" t="s">
        <v>1</v>
      </c>
      <c r="C2" s="18" t="s">
        <v>9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20">
        <v>9</v>
      </c>
      <c r="L2" s="24"/>
      <c r="M2" s="11"/>
    </row>
    <row r="3" spans="1:13" x14ac:dyDescent="0.25">
      <c r="B3" s="15" t="s">
        <v>2</v>
      </c>
      <c r="C3" s="21"/>
      <c r="D3" s="16">
        <v>21</v>
      </c>
      <c r="E3" s="16">
        <v>0</v>
      </c>
      <c r="F3" s="16">
        <v>13</v>
      </c>
      <c r="G3" s="16">
        <v>53</v>
      </c>
      <c r="H3" s="16">
        <v>0</v>
      </c>
      <c r="I3" s="16">
        <v>10</v>
      </c>
      <c r="J3" s="16">
        <v>3</v>
      </c>
      <c r="K3" s="23">
        <v>0</v>
      </c>
      <c r="L3" s="25"/>
      <c r="M3" s="12"/>
    </row>
    <row r="4" spans="1:13" x14ac:dyDescent="0.25">
      <c r="B4" s="9" t="s">
        <v>3</v>
      </c>
      <c r="C4" s="21"/>
      <c r="D4" s="4">
        <v>12</v>
      </c>
      <c r="E4" s="4"/>
      <c r="F4" s="4"/>
      <c r="G4" s="4"/>
      <c r="H4" s="4"/>
      <c r="I4" s="4"/>
      <c r="J4" s="4"/>
      <c r="K4" s="6"/>
      <c r="L4" s="26"/>
      <c r="M4" s="13"/>
    </row>
    <row r="5" spans="1:13" x14ac:dyDescent="0.25">
      <c r="B5" s="9" t="s">
        <v>4</v>
      </c>
      <c r="C5" s="5">
        <v>25</v>
      </c>
      <c r="D5" s="4">
        <f>D6+D4-D3</f>
        <v>16</v>
      </c>
      <c r="E5" s="4">
        <f>E6+E4-E3</f>
        <v>16</v>
      </c>
      <c r="F5" s="4">
        <f>F6+F8-F3</f>
        <v>8</v>
      </c>
      <c r="G5" s="4">
        <f t="shared" ref="G5:K5" si="0">G6+G8-G3</f>
        <v>8</v>
      </c>
      <c r="H5" s="4">
        <f t="shared" si="0"/>
        <v>8</v>
      </c>
      <c r="I5" s="4">
        <f t="shared" si="0"/>
        <v>8</v>
      </c>
      <c r="J5" s="4">
        <f t="shared" si="0"/>
        <v>8</v>
      </c>
      <c r="K5" s="4">
        <f t="shared" si="0"/>
        <v>8</v>
      </c>
      <c r="L5" s="26" t="s">
        <v>10</v>
      </c>
      <c r="M5" s="13">
        <v>8</v>
      </c>
    </row>
    <row r="6" spans="1:13" x14ac:dyDescent="0.25">
      <c r="B6" s="9" t="s">
        <v>5</v>
      </c>
      <c r="C6" s="21"/>
      <c r="D6" s="4">
        <f>C5</f>
        <v>25</v>
      </c>
      <c r="E6" s="4">
        <f t="shared" ref="E6:K6" si="1">D5</f>
        <v>16</v>
      </c>
      <c r="F6" s="4">
        <f t="shared" si="1"/>
        <v>16</v>
      </c>
      <c r="G6" s="4">
        <f t="shared" si="1"/>
        <v>8</v>
      </c>
      <c r="H6" s="4">
        <f t="shared" si="1"/>
        <v>8</v>
      </c>
      <c r="I6" s="4">
        <f t="shared" si="1"/>
        <v>8</v>
      </c>
      <c r="J6" s="4">
        <f t="shared" si="1"/>
        <v>8</v>
      </c>
      <c r="K6" s="4">
        <f t="shared" si="1"/>
        <v>8</v>
      </c>
      <c r="L6" s="26"/>
      <c r="M6" s="13"/>
    </row>
    <row r="7" spans="1:13" x14ac:dyDescent="0.25">
      <c r="B7" s="9" t="s">
        <v>6</v>
      </c>
      <c r="C7" s="21"/>
      <c r="D7" s="4"/>
      <c r="E7" s="4"/>
      <c r="F7" s="4">
        <f>IF($M$5+F3-F6&gt;0,$M$5+F3-F6,0)</f>
        <v>5</v>
      </c>
      <c r="G7" s="4">
        <f t="shared" ref="G7:K7" si="2">IF($M$5+G3-G6&gt;0,$M$5+G3-G6,0)</f>
        <v>53</v>
      </c>
      <c r="H7" s="4">
        <f t="shared" si="2"/>
        <v>0</v>
      </c>
      <c r="I7" s="4">
        <f t="shared" si="2"/>
        <v>10</v>
      </c>
      <c r="J7" s="4">
        <f t="shared" si="2"/>
        <v>3</v>
      </c>
      <c r="K7" s="4">
        <f t="shared" si="2"/>
        <v>0</v>
      </c>
      <c r="L7" s="26"/>
      <c r="M7" s="13"/>
    </row>
    <row r="8" spans="1:13" x14ac:dyDescent="0.25">
      <c r="B8" s="9" t="s">
        <v>7</v>
      </c>
      <c r="C8" s="21"/>
      <c r="D8" s="4"/>
      <c r="E8" s="4"/>
      <c r="F8" s="4">
        <f>IF(F7&gt;0,F7,0)</f>
        <v>5</v>
      </c>
      <c r="G8" s="4">
        <f t="shared" ref="G8:K8" si="3">IF(G7&gt;0,G7,0)</f>
        <v>53</v>
      </c>
      <c r="H8" s="4">
        <f t="shared" si="3"/>
        <v>0</v>
      </c>
      <c r="I8" s="4">
        <f t="shared" si="3"/>
        <v>10</v>
      </c>
      <c r="J8" s="4">
        <f t="shared" si="3"/>
        <v>3</v>
      </c>
      <c r="K8" s="4">
        <f t="shared" si="3"/>
        <v>0</v>
      </c>
      <c r="L8" s="26" t="s">
        <v>11</v>
      </c>
      <c r="M8" s="13" t="s">
        <v>14</v>
      </c>
    </row>
    <row r="9" spans="1:13" ht="13.8" thickBot="1" x14ac:dyDescent="0.3">
      <c r="B9" s="10" t="s">
        <v>8</v>
      </c>
      <c r="C9" s="22"/>
      <c r="D9" s="7">
        <f>F8</f>
        <v>5</v>
      </c>
      <c r="E9" s="7">
        <f t="shared" ref="E9:I9" si="4">G8</f>
        <v>53</v>
      </c>
      <c r="F9" s="7">
        <f t="shared" si="4"/>
        <v>0</v>
      </c>
      <c r="G9" s="7">
        <f t="shared" si="4"/>
        <v>10</v>
      </c>
      <c r="H9" s="7">
        <f t="shared" si="4"/>
        <v>3</v>
      </c>
      <c r="I9" s="7">
        <f t="shared" si="4"/>
        <v>0</v>
      </c>
      <c r="J9" s="7"/>
      <c r="K9" s="8"/>
      <c r="L9" s="27" t="s">
        <v>12</v>
      </c>
      <c r="M9" s="1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235" zoomScaleNormal="235" workbookViewId="0">
      <selection activeCell="A2" sqref="A2"/>
    </sheetView>
  </sheetViews>
  <sheetFormatPr defaultRowHeight="13.2" x14ac:dyDescent="0.25"/>
  <cols>
    <col min="1" max="1" width="3.1796875" style="1" customWidth="1"/>
    <col min="2" max="2" width="22.6328125" style="1" customWidth="1"/>
    <col min="3" max="11" width="3.6328125" style="3" customWidth="1"/>
    <col min="12" max="12" width="3.7265625" style="1" customWidth="1"/>
    <col min="13" max="13" width="3.36328125" style="1" customWidth="1"/>
    <col min="14" max="14" width="2" style="1" customWidth="1"/>
    <col min="15" max="16384" width="8.7265625" style="1"/>
  </cols>
  <sheetData>
    <row r="1" spans="1:14" ht="13.8" thickBot="1" x14ac:dyDescent="0.3">
      <c r="A1" s="2" t="s">
        <v>0</v>
      </c>
    </row>
    <row r="2" spans="1:14" ht="13.8" thickBot="1" x14ac:dyDescent="0.3">
      <c r="B2" s="17" t="s">
        <v>1</v>
      </c>
      <c r="C2" s="18" t="s">
        <v>9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20">
        <v>9</v>
      </c>
      <c r="L2" s="24"/>
      <c r="M2" s="11"/>
    </row>
    <row r="3" spans="1:14" x14ac:dyDescent="0.25">
      <c r="B3" s="15" t="s">
        <v>2</v>
      </c>
      <c r="C3" s="21"/>
      <c r="D3" s="16">
        <v>21</v>
      </c>
      <c r="E3" s="16">
        <v>0</v>
      </c>
      <c r="F3" s="16">
        <v>13</v>
      </c>
      <c r="G3" s="16">
        <v>53</v>
      </c>
      <c r="H3" s="16">
        <v>0</v>
      </c>
      <c r="I3" s="16">
        <v>10</v>
      </c>
      <c r="J3" s="16">
        <v>3</v>
      </c>
      <c r="K3" s="23">
        <v>0</v>
      </c>
      <c r="L3" s="25"/>
      <c r="M3" s="12"/>
    </row>
    <row r="4" spans="1:14" x14ac:dyDescent="0.25">
      <c r="B4" s="9" t="s">
        <v>3</v>
      </c>
      <c r="C4" s="21"/>
      <c r="D4" s="4">
        <v>12</v>
      </c>
      <c r="E4" s="4"/>
      <c r="F4" s="4"/>
      <c r="G4" s="4"/>
      <c r="H4" s="4"/>
      <c r="I4" s="4"/>
      <c r="J4" s="4"/>
      <c r="K4" s="6"/>
      <c r="L4" s="26"/>
      <c r="M4" s="13"/>
    </row>
    <row r="5" spans="1:14" x14ac:dyDescent="0.25">
      <c r="B5" s="9" t="s">
        <v>4</v>
      </c>
      <c r="C5" s="5">
        <v>25</v>
      </c>
      <c r="D5" s="4">
        <f>D6+D4-D3</f>
        <v>16</v>
      </c>
      <c r="E5" s="4">
        <f>E6+E4-E3</f>
        <v>16</v>
      </c>
      <c r="F5" s="4">
        <f>F6+F8-F3</f>
        <v>15</v>
      </c>
      <c r="G5" s="4">
        <f t="shared" ref="G5:K5" si="0">G6+G8-G3</f>
        <v>10</v>
      </c>
      <c r="H5" s="4">
        <f t="shared" si="0"/>
        <v>10</v>
      </c>
      <c r="I5" s="4">
        <f t="shared" si="0"/>
        <v>12</v>
      </c>
      <c r="J5" s="4">
        <f t="shared" si="0"/>
        <v>9</v>
      </c>
      <c r="K5" s="4">
        <f t="shared" si="0"/>
        <v>9</v>
      </c>
      <c r="L5" s="26" t="s">
        <v>10</v>
      </c>
      <c r="M5" s="13">
        <v>8</v>
      </c>
    </row>
    <row r="6" spans="1:14" x14ac:dyDescent="0.25">
      <c r="B6" s="9" t="s">
        <v>5</v>
      </c>
      <c r="C6" s="21"/>
      <c r="D6" s="4">
        <f>C5</f>
        <v>25</v>
      </c>
      <c r="E6" s="4">
        <f t="shared" ref="E6:K6" si="1">D5</f>
        <v>16</v>
      </c>
      <c r="F6" s="4">
        <f t="shared" si="1"/>
        <v>16</v>
      </c>
      <c r="G6" s="4">
        <f t="shared" si="1"/>
        <v>15</v>
      </c>
      <c r="H6" s="4">
        <f t="shared" si="1"/>
        <v>10</v>
      </c>
      <c r="I6" s="4">
        <f t="shared" si="1"/>
        <v>10</v>
      </c>
      <c r="J6" s="4">
        <f t="shared" si="1"/>
        <v>12</v>
      </c>
      <c r="K6" s="4">
        <f t="shared" si="1"/>
        <v>9</v>
      </c>
      <c r="L6" s="26"/>
      <c r="M6" s="13"/>
    </row>
    <row r="7" spans="1:14" x14ac:dyDescent="0.25">
      <c r="B7" s="9" t="s">
        <v>6</v>
      </c>
      <c r="C7" s="21"/>
      <c r="D7" s="4"/>
      <c r="E7" s="4"/>
      <c r="F7" s="4">
        <f>IF($M$5+F3-F6&gt;0,$M$5+F3-F6,0)</f>
        <v>5</v>
      </c>
      <c r="G7" s="4">
        <f t="shared" ref="G7:K7" si="2">IF($M$5+G3-G6&gt;0,$M$5+G3-G6,0)</f>
        <v>46</v>
      </c>
      <c r="H7" s="4">
        <f t="shared" si="2"/>
        <v>0</v>
      </c>
      <c r="I7" s="4">
        <f t="shared" si="2"/>
        <v>8</v>
      </c>
      <c r="J7" s="4">
        <f t="shared" si="2"/>
        <v>0</v>
      </c>
      <c r="K7" s="4">
        <f t="shared" si="2"/>
        <v>0</v>
      </c>
      <c r="L7" s="26"/>
      <c r="M7" s="13"/>
    </row>
    <row r="8" spans="1:14" x14ac:dyDescent="0.25">
      <c r="B8" s="9" t="s">
        <v>7</v>
      </c>
      <c r="C8" s="21"/>
      <c r="D8" s="4"/>
      <c r="E8" s="4"/>
      <c r="F8" s="4">
        <f>IF(F7&gt;0,$M$8*(TRUNC(F7/$M$8)+1),0)</f>
        <v>12</v>
      </c>
      <c r="G8" s="4">
        <f t="shared" ref="G8:K8" si="3">IF(G7&gt;0,$M$8*(TRUNC(G7/$M$8)+1),0)</f>
        <v>48</v>
      </c>
      <c r="H8" s="4">
        <f t="shared" si="3"/>
        <v>0</v>
      </c>
      <c r="I8" s="4">
        <f t="shared" si="3"/>
        <v>12</v>
      </c>
      <c r="J8" s="4">
        <f t="shared" si="3"/>
        <v>0</v>
      </c>
      <c r="K8" s="4">
        <f t="shared" si="3"/>
        <v>0</v>
      </c>
      <c r="L8" s="26" t="s">
        <v>11</v>
      </c>
      <c r="M8" s="13">
        <v>12</v>
      </c>
      <c r="N8" s="28"/>
    </row>
    <row r="9" spans="1:14" ht="13.8" thickBot="1" x14ac:dyDescent="0.3">
      <c r="B9" s="10" t="s">
        <v>8</v>
      </c>
      <c r="C9" s="22"/>
      <c r="D9" s="7">
        <f>F8</f>
        <v>12</v>
      </c>
      <c r="E9" s="7">
        <f t="shared" ref="E9:I9" si="4">G8</f>
        <v>48</v>
      </c>
      <c r="F9" s="7">
        <f t="shared" si="4"/>
        <v>0</v>
      </c>
      <c r="G9" s="7">
        <f t="shared" si="4"/>
        <v>12</v>
      </c>
      <c r="H9" s="7">
        <f t="shared" si="4"/>
        <v>0</v>
      </c>
      <c r="I9" s="7">
        <f t="shared" si="4"/>
        <v>0</v>
      </c>
      <c r="J9" s="7"/>
      <c r="K9" s="8"/>
      <c r="L9" s="27" t="s">
        <v>12</v>
      </c>
      <c r="M9" s="1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235" zoomScaleNormal="235" workbookViewId="0">
      <selection activeCell="D11" sqref="D11"/>
    </sheetView>
  </sheetViews>
  <sheetFormatPr defaultRowHeight="13.2" x14ac:dyDescent="0.25"/>
  <cols>
    <col min="1" max="1" width="3.1796875" style="1" customWidth="1"/>
    <col min="2" max="2" width="22.6328125" style="1" customWidth="1"/>
    <col min="3" max="11" width="3.6328125" style="3" customWidth="1"/>
    <col min="12" max="12" width="3.7265625" style="1" customWidth="1"/>
    <col min="13" max="13" width="3.36328125" style="1" customWidth="1"/>
    <col min="14" max="14" width="2" style="1" customWidth="1"/>
    <col min="15" max="16384" width="8.7265625" style="1"/>
  </cols>
  <sheetData>
    <row r="1" spans="1:14" ht="13.8" thickBot="1" x14ac:dyDescent="0.3">
      <c r="A1" s="2" t="s">
        <v>0</v>
      </c>
    </row>
    <row r="2" spans="1:14" ht="13.8" thickBot="1" x14ac:dyDescent="0.3">
      <c r="B2" s="17" t="s">
        <v>1</v>
      </c>
      <c r="C2" s="18" t="s">
        <v>9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20">
        <v>9</v>
      </c>
      <c r="L2" s="24"/>
      <c r="M2" s="11"/>
    </row>
    <row r="3" spans="1:14" x14ac:dyDescent="0.25">
      <c r="B3" s="15" t="s">
        <v>2</v>
      </c>
      <c r="C3" s="21"/>
      <c r="D3" s="16">
        <v>21</v>
      </c>
      <c r="E3" s="16">
        <v>0</v>
      </c>
      <c r="F3" s="16">
        <v>13</v>
      </c>
      <c r="G3" s="16">
        <v>53</v>
      </c>
      <c r="H3" s="16">
        <v>0</v>
      </c>
      <c r="I3" s="16">
        <v>10</v>
      </c>
      <c r="J3" s="16">
        <v>3</v>
      </c>
      <c r="K3" s="23">
        <v>0</v>
      </c>
      <c r="L3" s="25"/>
      <c r="M3" s="12"/>
    </row>
    <row r="4" spans="1:14" x14ac:dyDescent="0.25">
      <c r="B4" s="9" t="s">
        <v>3</v>
      </c>
      <c r="C4" s="21"/>
      <c r="D4" s="4">
        <v>12</v>
      </c>
      <c r="E4" s="4"/>
      <c r="F4" s="4"/>
      <c r="G4" s="4"/>
      <c r="H4" s="4"/>
      <c r="I4" s="4"/>
      <c r="J4" s="4"/>
      <c r="K4" s="6"/>
      <c r="L4" s="26"/>
      <c r="M4" s="13"/>
    </row>
    <row r="5" spans="1:14" x14ac:dyDescent="0.25">
      <c r="B5" s="9" t="s">
        <v>4</v>
      </c>
      <c r="C5" s="5">
        <v>25</v>
      </c>
      <c r="D5" s="4">
        <f>D6+D4-D3</f>
        <v>16</v>
      </c>
      <c r="E5" s="4">
        <f>E6+E4-E3</f>
        <v>16</v>
      </c>
      <c r="F5" s="4">
        <f>F6+F8-F3</f>
        <v>15</v>
      </c>
      <c r="G5" s="4">
        <f t="shared" ref="G5:K5" si="0">G6+G8-G3</f>
        <v>8</v>
      </c>
      <c r="H5" s="4">
        <f t="shared" si="0"/>
        <v>8</v>
      </c>
      <c r="I5" s="4">
        <f t="shared" si="0"/>
        <v>10</v>
      </c>
      <c r="J5" s="4">
        <f t="shared" si="0"/>
        <v>19</v>
      </c>
      <c r="K5" s="4">
        <f t="shared" si="0"/>
        <v>19</v>
      </c>
      <c r="L5" s="26" t="s">
        <v>10</v>
      </c>
      <c r="M5" s="13">
        <v>8</v>
      </c>
    </row>
    <row r="6" spans="1:14" x14ac:dyDescent="0.25">
      <c r="B6" s="9" t="s">
        <v>5</v>
      </c>
      <c r="C6" s="21"/>
      <c r="D6" s="4">
        <f>C5</f>
        <v>25</v>
      </c>
      <c r="E6" s="4">
        <f t="shared" ref="E6:K6" si="1">D5</f>
        <v>16</v>
      </c>
      <c r="F6" s="4">
        <f t="shared" si="1"/>
        <v>16</v>
      </c>
      <c r="G6" s="4">
        <f t="shared" si="1"/>
        <v>15</v>
      </c>
      <c r="H6" s="4">
        <f t="shared" si="1"/>
        <v>8</v>
      </c>
      <c r="I6" s="4">
        <f t="shared" si="1"/>
        <v>8</v>
      </c>
      <c r="J6" s="4">
        <f t="shared" si="1"/>
        <v>10</v>
      </c>
      <c r="K6" s="4">
        <f t="shared" si="1"/>
        <v>19</v>
      </c>
      <c r="L6" s="26"/>
      <c r="M6" s="13"/>
    </row>
    <row r="7" spans="1:14" x14ac:dyDescent="0.25">
      <c r="B7" s="9" t="s">
        <v>6</v>
      </c>
      <c r="C7" s="21"/>
      <c r="D7" s="4"/>
      <c r="E7" s="4"/>
      <c r="F7" s="4">
        <f>IF($M$5+F3-F6&gt;0,$M$5+F3-F6,0)</f>
        <v>5</v>
      </c>
      <c r="G7" s="4">
        <f t="shared" ref="G7:K7" si="2">IF($M$5+G3-G6&gt;0,$M$5+G3-G6,0)</f>
        <v>46</v>
      </c>
      <c r="H7" s="4">
        <f t="shared" si="2"/>
        <v>0</v>
      </c>
      <c r="I7" s="4">
        <f t="shared" si="2"/>
        <v>10</v>
      </c>
      <c r="J7" s="4">
        <f t="shared" si="2"/>
        <v>1</v>
      </c>
      <c r="K7" s="4">
        <f t="shared" si="2"/>
        <v>0</v>
      </c>
      <c r="L7" s="26"/>
      <c r="M7" s="13"/>
    </row>
    <row r="8" spans="1:14" x14ac:dyDescent="0.25">
      <c r="B8" s="9" t="s">
        <v>7</v>
      </c>
      <c r="C8" s="21"/>
      <c r="D8" s="4"/>
      <c r="E8" s="4"/>
      <c r="F8" s="4">
        <f>IF(F7&gt;0,IF(F7&gt;$M$8,F7,$M$8),0)</f>
        <v>12</v>
      </c>
      <c r="G8" s="4">
        <f t="shared" ref="G8:K8" si="3">IF(G7&gt;0,IF(G7&gt;$M$8,G7,$M$8),0)</f>
        <v>46</v>
      </c>
      <c r="H8" s="4">
        <f t="shared" si="3"/>
        <v>0</v>
      </c>
      <c r="I8" s="4">
        <f t="shared" si="3"/>
        <v>12</v>
      </c>
      <c r="J8" s="4">
        <f t="shared" si="3"/>
        <v>12</v>
      </c>
      <c r="K8" s="4">
        <f t="shared" si="3"/>
        <v>0</v>
      </c>
      <c r="L8" s="26" t="s">
        <v>11</v>
      </c>
      <c r="M8" s="13">
        <v>12</v>
      </c>
      <c r="N8" s="28" t="s">
        <v>13</v>
      </c>
    </row>
    <row r="9" spans="1:14" ht="13.8" thickBot="1" x14ac:dyDescent="0.3">
      <c r="B9" s="10" t="s">
        <v>8</v>
      </c>
      <c r="C9" s="22"/>
      <c r="D9" s="7">
        <f>F8</f>
        <v>12</v>
      </c>
      <c r="E9" s="7">
        <f t="shared" ref="E9:I9" si="4">G8</f>
        <v>46</v>
      </c>
      <c r="F9" s="7">
        <f t="shared" si="4"/>
        <v>0</v>
      </c>
      <c r="G9" s="7">
        <f t="shared" si="4"/>
        <v>12</v>
      </c>
      <c r="H9" s="7">
        <f t="shared" si="4"/>
        <v>12</v>
      </c>
      <c r="I9" s="7">
        <f t="shared" si="4"/>
        <v>0</v>
      </c>
      <c r="J9" s="7"/>
      <c r="K9" s="8"/>
      <c r="L9" s="27" t="s">
        <v>12</v>
      </c>
      <c r="M9" s="1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MRP-LFL</vt:lpstr>
      <vt:lpstr>MRP-Fixed</vt:lpstr>
      <vt:lpstr>MRP-Minimum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2017-04-04T04:46:52Z</dcterms:created>
  <dcterms:modified xsi:type="dcterms:W3CDTF">2017-04-09T05:54:24Z</dcterms:modified>
</cp:coreProperties>
</file>