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=HarperClassroom\A-HC-Excel-Tutorials\HC-ET-Decomposition\HC-ET-Decomposition-Filtering\"/>
    </mc:Choice>
  </mc:AlternateContent>
  <bookViews>
    <workbookView xWindow="360" yWindow="72" windowWidth="11640" windowHeight="7428"/>
  </bookViews>
  <sheets>
    <sheet name="TimeSeries" sheetId="6" r:id="rId1"/>
  </sheets>
  <calcPr calcId="171027"/>
</workbook>
</file>

<file path=xl/calcChain.xml><?xml version="1.0" encoding="utf-8"?>
<calcChain xmlns="http://schemas.openxmlformats.org/spreadsheetml/2006/main">
  <c r="E66" i="6" l="1"/>
  <c r="E67" i="6"/>
  <c r="E68" i="6"/>
  <c r="E69" i="6"/>
  <c r="E70" i="6"/>
  <c r="E71" i="6"/>
  <c r="E72" i="6"/>
  <c r="E73" i="6"/>
  <c r="E74" i="6"/>
  <c r="E75" i="6"/>
  <c r="E76" i="6"/>
  <c r="E65" i="6"/>
  <c r="C66" i="6"/>
  <c r="C67" i="6" s="1"/>
  <c r="C68" i="6" s="1"/>
  <c r="C69" i="6" s="1"/>
  <c r="C70" i="6" s="1"/>
  <c r="C71" i="6" s="1"/>
  <c r="C72" i="6" s="1"/>
  <c r="C73" i="6" s="1"/>
  <c r="C74" i="6" s="1"/>
  <c r="C75" i="6" s="1"/>
  <c r="C76" i="6" s="1"/>
  <c r="C65" i="6"/>
  <c r="N10" i="6"/>
  <c r="J11" i="6"/>
  <c r="F58" i="6"/>
  <c r="F12" i="6"/>
  <c r="J12" i="6" s="1"/>
  <c r="F13" i="6"/>
  <c r="J13" i="6" s="1"/>
  <c r="F14" i="6"/>
  <c r="J14" i="6" s="1"/>
  <c r="F15" i="6"/>
  <c r="J15" i="6" s="1"/>
  <c r="F16" i="6"/>
  <c r="J16" i="6" s="1"/>
  <c r="F17" i="6"/>
  <c r="K5" i="6" s="1"/>
  <c r="F18" i="6"/>
  <c r="K6" i="6" s="1"/>
  <c r="F19" i="6"/>
  <c r="K7" i="6" s="1"/>
  <c r="F20" i="6"/>
  <c r="K8" i="6" s="1"/>
  <c r="F21" i="6"/>
  <c r="K9" i="6" s="1"/>
  <c r="F22" i="6"/>
  <c r="K10" i="6" s="1"/>
  <c r="F23" i="6"/>
  <c r="K11" i="6" s="1"/>
  <c r="F24" i="6"/>
  <c r="K12" i="6" s="1"/>
  <c r="F25" i="6"/>
  <c r="K13" i="6" s="1"/>
  <c r="F26" i="6"/>
  <c r="K14" i="6" s="1"/>
  <c r="F27" i="6"/>
  <c r="K15" i="6" s="1"/>
  <c r="F28" i="6"/>
  <c r="K16" i="6" s="1"/>
  <c r="F29" i="6"/>
  <c r="L5" i="6" s="1"/>
  <c r="F30" i="6"/>
  <c r="L6" i="6" s="1"/>
  <c r="F31" i="6"/>
  <c r="L7" i="6" s="1"/>
  <c r="F32" i="6"/>
  <c r="L8" i="6" s="1"/>
  <c r="F33" i="6"/>
  <c r="L9" i="6" s="1"/>
  <c r="F34" i="6"/>
  <c r="L10" i="6" s="1"/>
  <c r="F35" i="6"/>
  <c r="L11" i="6" s="1"/>
  <c r="F36" i="6"/>
  <c r="L12" i="6" s="1"/>
  <c r="F37" i="6"/>
  <c r="L13" i="6" s="1"/>
  <c r="F38" i="6"/>
  <c r="L14" i="6" s="1"/>
  <c r="F39" i="6"/>
  <c r="L15" i="6" s="1"/>
  <c r="F40" i="6"/>
  <c r="L16" i="6" s="1"/>
  <c r="F41" i="6"/>
  <c r="M5" i="6" s="1"/>
  <c r="F42" i="6"/>
  <c r="M6" i="6" s="1"/>
  <c r="F43" i="6"/>
  <c r="M7" i="6" s="1"/>
  <c r="F44" i="6"/>
  <c r="M8" i="6" s="1"/>
  <c r="F45" i="6"/>
  <c r="M9" i="6" s="1"/>
  <c r="F46" i="6"/>
  <c r="M10" i="6" s="1"/>
  <c r="F47" i="6"/>
  <c r="M11" i="6" s="1"/>
  <c r="F48" i="6"/>
  <c r="M12" i="6" s="1"/>
  <c r="F49" i="6"/>
  <c r="M13" i="6" s="1"/>
  <c r="F50" i="6"/>
  <c r="M14" i="6" s="1"/>
  <c r="F51" i="6"/>
  <c r="M15" i="6" s="1"/>
  <c r="F52" i="6"/>
  <c r="M16" i="6" s="1"/>
  <c r="F53" i="6"/>
  <c r="N5" i="6" s="1"/>
  <c r="F54" i="6"/>
  <c r="N6" i="6" s="1"/>
  <c r="F55" i="6"/>
  <c r="N7" i="6" s="1"/>
  <c r="F56" i="6"/>
  <c r="N8" i="6" s="1"/>
  <c r="F57" i="6"/>
  <c r="N9" i="6" s="1"/>
  <c r="F11" i="6"/>
  <c r="I16" i="6" l="1"/>
  <c r="I14" i="6"/>
  <c r="I15" i="6"/>
  <c r="I9" i="6"/>
  <c r="I13" i="6"/>
  <c r="I8" i="6"/>
  <c r="I12" i="6"/>
  <c r="I11" i="6"/>
  <c r="I7" i="6"/>
  <c r="I6" i="6"/>
  <c r="I10" i="6"/>
  <c r="I5" i="6"/>
  <c r="C6" i="6"/>
  <c r="C7" i="6" l="1"/>
  <c r="C8" i="6" s="1"/>
  <c r="C9" i="6" s="1"/>
  <c r="C10" i="6" s="1"/>
  <c r="C11" i="6" s="1"/>
  <c r="C12" i="6" l="1"/>
  <c r="C13" i="6" l="1"/>
  <c r="C14" i="6" l="1"/>
  <c r="C15" i="6" l="1"/>
  <c r="C16" i="6" l="1"/>
  <c r="C17" i="6" l="1"/>
  <c r="C18" i="6" l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H7" i="6" l="1"/>
  <c r="H6" i="6"/>
  <c r="C59" i="6"/>
  <c r="C60" i="6" s="1"/>
  <c r="C61" i="6" s="1"/>
  <c r="C62" i="6" s="1"/>
  <c r="C63" i="6" s="1"/>
  <c r="C64" i="6" s="1"/>
</calcChain>
</file>

<file path=xl/sharedStrings.xml><?xml version="1.0" encoding="utf-8"?>
<sst xmlns="http://schemas.openxmlformats.org/spreadsheetml/2006/main" count="18" uniqueCount="12">
  <si>
    <t>Time Series</t>
  </si>
  <si>
    <t>Year</t>
  </si>
  <si>
    <t>Month</t>
  </si>
  <si>
    <t>MA12</t>
  </si>
  <si>
    <t>Intercept:</t>
  </si>
  <si>
    <t>Slope:</t>
  </si>
  <si>
    <t>SI</t>
  </si>
  <si>
    <t>Forecasting.  Monthly Time Series with a Seasonal Component and a Linear Trend Component.</t>
  </si>
  <si>
    <t>Decomposition by Filtering.</t>
  </si>
  <si>
    <t>y = 9.934x + 212.01</t>
  </si>
  <si>
    <t>Trend: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</si>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</sst>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Times New Roman"/>
      <family val="2"/>
    </font>
    <font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readingOrder="1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Time Series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TimeSeries!$D$5:$D$64</c:f>
              <c:numCache>
                <c:formatCode>General</c:formatCode>
                <c:ptCount val="60"/>
                <c:pt idx="0">
                  <c:v>264</c:v>
                </c:pt>
                <c:pt idx="1">
                  <c:v>322</c:v>
                </c:pt>
                <c:pt idx="2">
                  <c:v>384</c:v>
                </c:pt>
                <c:pt idx="3">
                  <c:v>150</c:v>
                </c:pt>
                <c:pt idx="4">
                  <c:v>182</c:v>
                </c:pt>
                <c:pt idx="5">
                  <c:v>243</c:v>
                </c:pt>
                <c:pt idx="6">
                  <c:v>224</c:v>
                </c:pt>
                <c:pt idx="7">
                  <c:v>145</c:v>
                </c:pt>
                <c:pt idx="8">
                  <c:v>120</c:v>
                </c:pt>
                <c:pt idx="9">
                  <c:v>434</c:v>
                </c:pt>
                <c:pt idx="10">
                  <c:v>416</c:v>
                </c:pt>
                <c:pt idx="11">
                  <c:v>396</c:v>
                </c:pt>
                <c:pt idx="12">
                  <c:v>408</c:v>
                </c:pt>
                <c:pt idx="13">
                  <c:v>490</c:v>
                </c:pt>
                <c:pt idx="14">
                  <c:v>576</c:v>
                </c:pt>
                <c:pt idx="15">
                  <c:v>222</c:v>
                </c:pt>
                <c:pt idx="16">
                  <c:v>266</c:v>
                </c:pt>
                <c:pt idx="17">
                  <c:v>351</c:v>
                </c:pt>
                <c:pt idx="18">
                  <c:v>320</c:v>
                </c:pt>
                <c:pt idx="19">
                  <c:v>205</c:v>
                </c:pt>
                <c:pt idx="20">
                  <c:v>168</c:v>
                </c:pt>
                <c:pt idx="21">
                  <c:v>602</c:v>
                </c:pt>
                <c:pt idx="22">
                  <c:v>572</c:v>
                </c:pt>
                <c:pt idx="23">
                  <c:v>540</c:v>
                </c:pt>
                <c:pt idx="24">
                  <c:v>552</c:v>
                </c:pt>
                <c:pt idx="25">
                  <c:v>658</c:v>
                </c:pt>
                <c:pt idx="26">
                  <c:v>768</c:v>
                </c:pt>
                <c:pt idx="27">
                  <c:v>294</c:v>
                </c:pt>
                <c:pt idx="28">
                  <c:v>350</c:v>
                </c:pt>
                <c:pt idx="29">
                  <c:v>459</c:v>
                </c:pt>
                <c:pt idx="30">
                  <c:v>416</c:v>
                </c:pt>
                <c:pt idx="31">
                  <c:v>265</c:v>
                </c:pt>
                <c:pt idx="32">
                  <c:v>216</c:v>
                </c:pt>
                <c:pt idx="33">
                  <c:v>770</c:v>
                </c:pt>
                <c:pt idx="34">
                  <c:v>728</c:v>
                </c:pt>
                <c:pt idx="35">
                  <c:v>684</c:v>
                </c:pt>
                <c:pt idx="36">
                  <c:v>696</c:v>
                </c:pt>
                <c:pt idx="37">
                  <c:v>826</c:v>
                </c:pt>
                <c:pt idx="38">
                  <c:v>960</c:v>
                </c:pt>
                <c:pt idx="39">
                  <c:v>366</c:v>
                </c:pt>
                <c:pt idx="40">
                  <c:v>434</c:v>
                </c:pt>
                <c:pt idx="41">
                  <c:v>567</c:v>
                </c:pt>
                <c:pt idx="42">
                  <c:v>512</c:v>
                </c:pt>
                <c:pt idx="43">
                  <c:v>325</c:v>
                </c:pt>
                <c:pt idx="44">
                  <c:v>264</c:v>
                </c:pt>
                <c:pt idx="45">
                  <c:v>938</c:v>
                </c:pt>
                <c:pt idx="46">
                  <c:v>884</c:v>
                </c:pt>
                <c:pt idx="47">
                  <c:v>828</c:v>
                </c:pt>
                <c:pt idx="48">
                  <c:v>840</c:v>
                </c:pt>
                <c:pt idx="49">
                  <c:v>994</c:v>
                </c:pt>
                <c:pt idx="50">
                  <c:v>1152</c:v>
                </c:pt>
                <c:pt idx="51">
                  <c:v>438</c:v>
                </c:pt>
                <c:pt idx="52">
                  <c:v>518</c:v>
                </c:pt>
                <c:pt idx="53">
                  <c:v>675</c:v>
                </c:pt>
                <c:pt idx="54">
                  <c:v>608</c:v>
                </c:pt>
                <c:pt idx="55">
                  <c:v>385</c:v>
                </c:pt>
                <c:pt idx="56">
                  <c:v>312</c:v>
                </c:pt>
                <c:pt idx="57">
                  <c:v>1106</c:v>
                </c:pt>
                <c:pt idx="58">
                  <c:v>1040</c:v>
                </c:pt>
                <c:pt idx="59">
                  <c:v>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30-46B8-8F3F-E97A7B716886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TimeSeries!$F$5:$F$64</c:f>
              <c:numCache>
                <c:formatCode>General</c:formatCode>
                <c:ptCount val="60"/>
                <c:pt idx="6">
                  <c:v>279.33333333333331</c:v>
                </c:pt>
                <c:pt idx="7">
                  <c:v>292.33333333333331</c:v>
                </c:pt>
                <c:pt idx="8">
                  <c:v>307.33333333333331</c:v>
                </c:pt>
                <c:pt idx="9">
                  <c:v>318.33333333333331</c:v>
                </c:pt>
                <c:pt idx="10">
                  <c:v>324.83333333333331</c:v>
                </c:pt>
                <c:pt idx="11">
                  <c:v>332.83333333333331</c:v>
                </c:pt>
                <c:pt idx="12">
                  <c:v>341.33333333333331</c:v>
                </c:pt>
                <c:pt idx="13">
                  <c:v>347.83333333333331</c:v>
                </c:pt>
                <c:pt idx="14">
                  <c:v>352.33333333333331</c:v>
                </c:pt>
                <c:pt idx="15">
                  <c:v>361.33333333333331</c:v>
                </c:pt>
                <c:pt idx="16">
                  <c:v>374.83333333333331</c:v>
                </c:pt>
                <c:pt idx="17">
                  <c:v>387.33333333333331</c:v>
                </c:pt>
                <c:pt idx="18">
                  <c:v>399.33333333333331</c:v>
                </c:pt>
                <c:pt idx="19">
                  <c:v>412.33333333333331</c:v>
                </c:pt>
                <c:pt idx="20">
                  <c:v>427.33333333333331</c:v>
                </c:pt>
                <c:pt idx="21">
                  <c:v>438.33333333333331</c:v>
                </c:pt>
                <c:pt idx="22">
                  <c:v>444.83333333333331</c:v>
                </c:pt>
                <c:pt idx="23">
                  <c:v>452.83333333333331</c:v>
                </c:pt>
                <c:pt idx="24">
                  <c:v>461.33333333333331</c:v>
                </c:pt>
                <c:pt idx="25">
                  <c:v>467.83333333333331</c:v>
                </c:pt>
                <c:pt idx="26">
                  <c:v>472.33333333333331</c:v>
                </c:pt>
                <c:pt idx="27">
                  <c:v>481.33333333333331</c:v>
                </c:pt>
                <c:pt idx="28">
                  <c:v>494.83333333333331</c:v>
                </c:pt>
                <c:pt idx="29">
                  <c:v>507.33333333333337</c:v>
                </c:pt>
                <c:pt idx="30">
                  <c:v>519.33333333333337</c:v>
                </c:pt>
                <c:pt idx="31">
                  <c:v>532.33333333333337</c:v>
                </c:pt>
                <c:pt idx="32">
                  <c:v>547.33333333333337</c:v>
                </c:pt>
                <c:pt idx="33">
                  <c:v>558.33333333333337</c:v>
                </c:pt>
                <c:pt idx="34">
                  <c:v>564.83333333333337</c:v>
                </c:pt>
                <c:pt idx="35">
                  <c:v>572.83333333333337</c:v>
                </c:pt>
                <c:pt idx="36">
                  <c:v>581.33333333333337</c:v>
                </c:pt>
                <c:pt idx="37">
                  <c:v>587.83333333333337</c:v>
                </c:pt>
                <c:pt idx="38">
                  <c:v>592.33333333333337</c:v>
                </c:pt>
                <c:pt idx="39">
                  <c:v>601.33333333333337</c:v>
                </c:pt>
                <c:pt idx="40">
                  <c:v>614.83333333333337</c:v>
                </c:pt>
                <c:pt idx="41">
                  <c:v>627.33333333333337</c:v>
                </c:pt>
                <c:pt idx="42">
                  <c:v>639.33333333333337</c:v>
                </c:pt>
                <c:pt idx="43">
                  <c:v>652.33333333333337</c:v>
                </c:pt>
                <c:pt idx="44">
                  <c:v>667.33333333333337</c:v>
                </c:pt>
                <c:pt idx="45">
                  <c:v>678.33333333333337</c:v>
                </c:pt>
                <c:pt idx="46">
                  <c:v>684.83333333333337</c:v>
                </c:pt>
                <c:pt idx="47">
                  <c:v>692.83333333333337</c:v>
                </c:pt>
                <c:pt idx="48">
                  <c:v>701.33333333333337</c:v>
                </c:pt>
                <c:pt idx="49">
                  <c:v>707.83333333333337</c:v>
                </c:pt>
                <c:pt idx="50">
                  <c:v>712.33333333333337</c:v>
                </c:pt>
                <c:pt idx="51">
                  <c:v>721.33333333333337</c:v>
                </c:pt>
                <c:pt idx="52">
                  <c:v>734.83333333333337</c:v>
                </c:pt>
                <c:pt idx="53">
                  <c:v>747.33333333333337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30-46B8-8F3F-E97A7B716886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TimeSeries!$E$5:$E$76</c:f>
              <c:numCache>
                <c:formatCode>General</c:formatCode>
                <c:ptCount val="72"/>
                <c:pt idx="60">
                  <c:v>978.88718490259771</c:v>
                </c:pt>
                <c:pt idx="61">
                  <c:v>1164.1914273638201</c:v>
                </c:pt>
                <c:pt idx="62">
                  <c:v>1361.2452390611447</c:v>
                </c:pt>
                <c:pt idx="63">
                  <c:v>517.37398441978928</c:v>
                </c:pt>
                <c:pt idx="64">
                  <c:v>606.35903987308507</c:v>
                </c:pt>
                <c:pt idx="65">
                  <c:v>784.78791248582172</c:v>
                </c:pt>
                <c:pt idx="66">
                  <c:v>703.1930254526502</c:v>
                </c:pt>
                <c:pt idx="67">
                  <c:v>441.36608531748794</c:v>
                </c:pt>
                <c:pt idx="68">
                  <c:v>353.11338259419074</c:v>
                </c:pt>
                <c:pt idx="69">
                  <c:v>1247.3568768739403</c:v>
                </c:pt>
                <c:pt idx="70">
                  <c:v>1180.1944368028976</c:v>
                </c:pt>
                <c:pt idx="71">
                  <c:v>1106.0910302929408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430-46B8-8F3F-E97A7B716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4350512"/>
        <c:axId val="504343624"/>
      </c:lineChart>
      <c:catAx>
        <c:axId val="50435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343624"/>
        <c:crosses val="autoZero"/>
        <c:auto val="1"/>
        <c:lblAlgn val="ctr"/>
        <c:lblOffset val="100"/>
        <c:noMultiLvlLbl val="0"/>
      </c:catAx>
      <c:valAx>
        <c:axId val="504343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35051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490540</xdr:colOff>
      <xdr:row>2</xdr:row>
      <xdr:rowOff>166685</xdr:rowOff>
    </xdr:from>
    <xdr:to>
      <xdr:col>8</xdr:col>
      <xdr:colOff>566740</xdr:colOff>
      <xdr:row>17</xdr:row>
      <xdr:rowOff>14285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22EB947-B0B8-4DBA-BCE4-4D22449C76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zoomScale="160" zoomScaleNormal="160" workbookViewId="0"/>
  </sheetViews>
  <sheetFormatPr defaultColWidth="9" defaultRowHeight="15" x14ac:dyDescent="0.25"/>
  <cols>
    <col min="1" max="1" width="1.5" style="2" customWidth="1"/>
    <col min="2" max="2" width="5.19921875" style="4" bestFit="1" customWidth="1"/>
    <col min="3" max="3" width="6.8984375" style="4" bestFit="1" customWidth="1"/>
    <col min="4" max="4" width="12" style="4" bestFit="1" customWidth="1"/>
    <col min="5" max="5" width="12" style="4" customWidth="1"/>
    <col min="6" max="7" width="9" style="2"/>
    <col min="8" max="8" width="10.09765625" style="2" customWidth="1"/>
    <col min="9" max="16384" width="9" style="2"/>
  </cols>
  <sheetData>
    <row r="1" spans="1:14" ht="15.6" x14ac:dyDescent="0.3">
      <c r="A1" s="1" t="s">
        <v>8</v>
      </c>
    </row>
    <row r="2" spans="1:14" ht="15.6" x14ac:dyDescent="0.3">
      <c r="A2" s="1" t="s">
        <v>7</v>
      </c>
      <c r="B2" s="3"/>
    </row>
    <row r="3" spans="1:14" ht="16.2" thickBot="1" x14ac:dyDescent="0.3">
      <c r="B3" s="3"/>
    </row>
    <row r="4" spans="1:14" ht="16.2" thickBot="1" x14ac:dyDescent="0.3">
      <c r="B4" s="12" t="s">
        <v>1</v>
      </c>
      <c r="C4" s="9" t="s">
        <v>2</v>
      </c>
      <c r="D4" s="8" t="s">
        <v>0</v>
      </c>
      <c r="E4" s="17" t="s">
        <v>11</v>
      </c>
      <c r="F4" s="2" t="s">
        <v>3</v>
      </c>
      <c r="G4" s="2" t="s">
        <v>10</v>
      </c>
      <c r="I4" s="2" t="s">
        <v>6</v>
      </c>
      <c r="J4" s="2" t="s">
        <v>6</v>
      </c>
    </row>
    <row r="5" spans="1:14" ht="15.6" x14ac:dyDescent="0.25">
      <c r="B5" s="13">
        <v>1</v>
      </c>
      <c r="C5" s="7">
        <v>1</v>
      </c>
      <c r="D5" s="7">
        <v>264</v>
      </c>
      <c r="E5" s="18"/>
      <c r="G5" s="16" t="s">
        <v>9</v>
      </c>
      <c r="I5" s="2">
        <f>AVERAGE(J5:N5)</f>
        <v>1.1967026573770601</v>
      </c>
      <c r="K5" s="2">
        <f>D17/F17</f>
        <v>1.1953125</v>
      </c>
      <c r="L5" s="2">
        <f>D29/F29</f>
        <v>1.1965317919075145</v>
      </c>
      <c r="M5" s="2">
        <f>D41/F41</f>
        <v>1.1972477064220182</v>
      </c>
      <c r="N5" s="2">
        <f>D53/F53</f>
        <v>1.1977186311787071</v>
      </c>
    </row>
    <row r="6" spans="1:14" x14ac:dyDescent="0.25">
      <c r="B6" s="14"/>
      <c r="C6" s="5">
        <f>1+C5</f>
        <v>2</v>
      </c>
      <c r="D6" s="5">
        <v>322</v>
      </c>
      <c r="E6" s="18"/>
      <c r="G6" s="2" t="s">
        <v>4</v>
      </c>
      <c r="H6" s="2">
        <f>INTERCEPT(F11:F58,C11:C58)</f>
        <v>212.01302648719042</v>
      </c>
      <c r="I6" s="2">
        <f t="shared" ref="I6:I16" si="0">AVERAGE(J6:N6)</f>
        <v>1.4061625032222538</v>
      </c>
      <c r="K6" s="2">
        <f>D18/F18</f>
        <v>1.4087206516530906</v>
      </c>
      <c r="L6" s="2">
        <f>D30/F30</f>
        <v>1.4064837905236909</v>
      </c>
      <c r="M6" s="2">
        <f>D42/F42</f>
        <v>1.4051601927984121</v>
      </c>
      <c r="N6" s="2">
        <f>D54/F54</f>
        <v>1.4042853779138214</v>
      </c>
    </row>
    <row r="7" spans="1:14" x14ac:dyDescent="0.25">
      <c r="B7" s="14"/>
      <c r="C7" s="5">
        <f t="shared" ref="C7:C64" si="1">1+C6</f>
        <v>3</v>
      </c>
      <c r="D7" s="5">
        <v>384</v>
      </c>
      <c r="E7" s="18"/>
      <c r="G7" s="2" t="s">
        <v>5</v>
      </c>
      <c r="H7" s="2">
        <f>SLOPE(F11:F58,C11:C58)</f>
        <v>9.9339991315675231</v>
      </c>
      <c r="I7" s="2">
        <f t="shared" si="0"/>
        <v>1.6246788345431733</v>
      </c>
      <c r="K7" s="2">
        <f>D19/F19</f>
        <v>1.6348155156102178</v>
      </c>
      <c r="L7" s="2">
        <f>D31/F31</f>
        <v>1.6259703599153141</v>
      </c>
      <c r="M7" s="2">
        <f>D43/F43</f>
        <v>1.6207090602138434</v>
      </c>
      <c r="N7" s="2">
        <f>D55/F55</f>
        <v>1.6172204024333177</v>
      </c>
    </row>
    <row r="8" spans="1:14" x14ac:dyDescent="0.25">
      <c r="B8" s="14"/>
      <c r="C8" s="5">
        <f t="shared" si="1"/>
        <v>4</v>
      </c>
      <c r="D8" s="5">
        <v>150</v>
      </c>
      <c r="E8" s="18"/>
      <c r="I8" s="2">
        <f t="shared" si="0"/>
        <v>0.61026269764510932</v>
      </c>
      <c r="K8" s="2">
        <f>D20/F20</f>
        <v>0.61439114391143912</v>
      </c>
      <c r="L8" s="2">
        <f>D32/F32</f>
        <v>0.61080332409972304</v>
      </c>
      <c r="M8" s="2">
        <f>D44/F44</f>
        <v>0.60864745011086474</v>
      </c>
      <c r="N8" s="2">
        <f>D56/F56</f>
        <v>0.60720887245841026</v>
      </c>
    </row>
    <row r="9" spans="1:14" x14ac:dyDescent="0.25">
      <c r="B9" s="14"/>
      <c r="C9" s="5">
        <f t="shared" si="1"/>
        <v>5</v>
      </c>
      <c r="D9" s="5">
        <v>182</v>
      </c>
      <c r="E9" s="18"/>
      <c r="I9" s="2">
        <f t="shared" si="0"/>
        <v>0.70694042371916221</v>
      </c>
      <c r="K9" s="2">
        <f>D21/F21</f>
        <v>0.70964873277012008</v>
      </c>
      <c r="L9" s="2">
        <f>D33/F33</f>
        <v>0.70730885820141465</v>
      </c>
      <c r="M9" s="2">
        <f>D45/F45</f>
        <v>0.70588235294117641</v>
      </c>
      <c r="N9" s="2">
        <f>D57/F57</f>
        <v>0.70492175096393739</v>
      </c>
    </row>
    <row r="10" spans="1:14" x14ac:dyDescent="0.25">
      <c r="B10" s="14"/>
      <c r="C10" s="5">
        <f t="shared" si="1"/>
        <v>6</v>
      </c>
      <c r="D10" s="5">
        <v>243</v>
      </c>
      <c r="E10" s="18"/>
      <c r="I10" s="2">
        <f t="shared" si="0"/>
        <v>0.90449099168299663</v>
      </c>
      <c r="K10" s="2">
        <f>D22/F22</f>
        <v>0.90619621342512913</v>
      </c>
      <c r="L10" s="2">
        <f>D34/F34</f>
        <v>0.90473061760840989</v>
      </c>
      <c r="M10" s="2">
        <f>D46/F46</f>
        <v>0.90382571732199779</v>
      </c>
      <c r="N10" s="2">
        <f>D58/F58</f>
        <v>0.90321141837644958</v>
      </c>
    </row>
    <row r="11" spans="1:14" x14ac:dyDescent="0.25">
      <c r="B11" s="14"/>
      <c r="C11" s="5">
        <f t="shared" si="1"/>
        <v>7</v>
      </c>
      <c r="D11" s="5">
        <v>224</v>
      </c>
      <c r="E11" s="18"/>
      <c r="F11" s="2">
        <f>AVERAGE(AVERAGE(D5:D16),AVERAGE(D6:D17))</f>
        <v>279.33333333333331</v>
      </c>
      <c r="I11" s="2">
        <f t="shared" si="0"/>
        <v>0.80127650676834783</v>
      </c>
      <c r="J11" s="2">
        <f>D11/F11</f>
        <v>0.80190930787589509</v>
      </c>
      <c r="K11" s="2">
        <f>D23/F23</f>
        <v>0.80133555926544242</v>
      </c>
      <c r="L11" s="2">
        <f>D35/F35</f>
        <v>0.80102695763799736</v>
      </c>
      <c r="M11" s="2">
        <f>D47/F47</f>
        <v>0.80083420229405622</v>
      </c>
    </row>
    <row r="12" spans="1:14" x14ac:dyDescent="0.25">
      <c r="B12" s="14"/>
      <c r="C12" s="5">
        <f t="shared" si="1"/>
        <v>8</v>
      </c>
      <c r="D12" s="5">
        <v>145</v>
      </c>
      <c r="E12" s="18"/>
      <c r="F12" s="2">
        <f>AVERAGE(AVERAGE(D6:D17),AVERAGE(D7:D18))</f>
        <v>292.33333333333331</v>
      </c>
      <c r="I12" s="2">
        <f t="shared" si="0"/>
        <v>0.49729990874923546</v>
      </c>
      <c r="J12" s="2">
        <f t="shared" ref="J12:J58" si="2">D12/F12</f>
        <v>0.49600912200684155</v>
      </c>
      <c r="K12" s="2">
        <f>D24/F24</f>
        <v>0.49717057396928055</v>
      </c>
      <c r="L12" s="2">
        <f>D36/F36</f>
        <v>0.49780839073262362</v>
      </c>
      <c r="M12" s="2">
        <f>D48/F48</f>
        <v>0.49821154828819619</v>
      </c>
    </row>
    <row r="13" spans="1:14" x14ac:dyDescent="0.25">
      <c r="B13" s="14"/>
      <c r="C13" s="5">
        <f t="shared" si="1"/>
        <v>9</v>
      </c>
      <c r="D13" s="5">
        <v>120</v>
      </c>
      <c r="E13" s="18"/>
      <c r="F13" s="2">
        <f>AVERAGE(AVERAGE(D7:D18),AVERAGE(D8:D19))</f>
        <v>307.33333333333331</v>
      </c>
      <c r="I13" s="2">
        <f t="shared" si="0"/>
        <v>0.3934590836454453</v>
      </c>
      <c r="J13" s="2">
        <f t="shared" si="2"/>
        <v>0.39045553145336226</v>
      </c>
      <c r="K13" s="2">
        <f>D25/F25</f>
        <v>0.3931357254290172</v>
      </c>
      <c r="L13" s="2">
        <f>D37/F37</f>
        <v>0.39464068209500608</v>
      </c>
      <c r="M13" s="2">
        <f>D49/F49</f>
        <v>0.39560439560439559</v>
      </c>
    </row>
    <row r="14" spans="1:14" x14ac:dyDescent="0.25">
      <c r="B14" s="14"/>
      <c r="C14" s="5">
        <f t="shared" si="1"/>
        <v>10</v>
      </c>
      <c r="D14" s="5">
        <v>434</v>
      </c>
      <c r="E14" s="18"/>
      <c r="F14" s="2">
        <f>AVERAGE(AVERAGE(D8:D19),AVERAGE(D9:D20))</f>
        <v>318.33333333333331</v>
      </c>
      <c r="I14" s="2">
        <f t="shared" si="0"/>
        <v>1.3746600690428719</v>
      </c>
      <c r="J14" s="2">
        <f t="shared" si="2"/>
        <v>1.3633507853403142</v>
      </c>
      <c r="K14" s="2">
        <f>D26/F26</f>
        <v>1.373384030418251</v>
      </c>
      <c r="L14" s="2">
        <f>D38/F38</f>
        <v>1.3791044776119401</v>
      </c>
      <c r="M14" s="2">
        <f>D50/F50</f>
        <v>1.3828009828009826</v>
      </c>
    </row>
    <row r="15" spans="1:14" x14ac:dyDescent="0.25">
      <c r="B15" s="14"/>
      <c r="C15" s="5">
        <f t="shared" si="1"/>
        <v>11</v>
      </c>
      <c r="D15" s="5">
        <v>416</v>
      </c>
      <c r="E15" s="18"/>
      <c r="F15" s="2">
        <f>AVERAGE(AVERAGE(D9:D20),AVERAGE(D10:D21))</f>
        <v>324.83333333333331</v>
      </c>
      <c r="I15" s="2">
        <f t="shared" si="0"/>
        <v>1.2865580998412733</v>
      </c>
      <c r="J15" s="2">
        <f t="shared" si="2"/>
        <v>1.2806567470497692</v>
      </c>
      <c r="K15" s="2">
        <f>D27/F27</f>
        <v>1.2858748594979394</v>
      </c>
      <c r="L15" s="2">
        <f>D39/F39</f>
        <v>1.2888757745647683</v>
      </c>
      <c r="M15" s="2">
        <f>D51/F51</f>
        <v>1.2908250182526162</v>
      </c>
    </row>
    <row r="16" spans="1:14" ht="15.6" thickBot="1" x14ac:dyDescent="0.3">
      <c r="B16" s="14"/>
      <c r="C16" s="10">
        <f t="shared" si="1"/>
        <v>12</v>
      </c>
      <c r="D16" s="10">
        <v>396</v>
      </c>
      <c r="E16" s="18"/>
      <c r="F16" s="2">
        <f>AVERAGE(AVERAGE(D10:D21),AVERAGE(D11:D22))</f>
        <v>332.83333333333331</v>
      </c>
      <c r="I16" s="2">
        <f t="shared" si="0"/>
        <v>1.1928584004756972</v>
      </c>
      <c r="J16" s="2">
        <f t="shared" si="2"/>
        <v>1.1897846770155234</v>
      </c>
      <c r="K16" s="2">
        <f>D28/F28</f>
        <v>1.1924917188075084</v>
      </c>
      <c r="L16" s="2">
        <f>D40/F40</f>
        <v>1.1940645912132672</v>
      </c>
      <c r="M16" s="2">
        <f>D52/F52</f>
        <v>1.1950926148664902</v>
      </c>
    </row>
    <row r="17" spans="2:6" x14ac:dyDescent="0.25">
      <c r="B17" s="13">
        <v>2</v>
      </c>
      <c r="C17" s="11">
        <f t="shared" si="1"/>
        <v>13</v>
      </c>
      <c r="D17" s="11">
        <v>408</v>
      </c>
      <c r="E17" s="18"/>
      <c r="F17" s="2">
        <f>AVERAGE(AVERAGE(D11:D22),AVERAGE(D12:D23))</f>
        <v>341.33333333333331</v>
      </c>
    </row>
    <row r="18" spans="2:6" x14ac:dyDescent="0.25">
      <c r="B18" s="14"/>
      <c r="C18" s="5">
        <f t="shared" si="1"/>
        <v>14</v>
      </c>
      <c r="D18" s="5">
        <v>490</v>
      </c>
      <c r="E18" s="18"/>
      <c r="F18" s="2">
        <f>AVERAGE(AVERAGE(D12:D23),AVERAGE(D13:D24))</f>
        <v>347.83333333333331</v>
      </c>
    </row>
    <row r="19" spans="2:6" x14ac:dyDescent="0.25">
      <c r="B19" s="14"/>
      <c r="C19" s="5">
        <f t="shared" si="1"/>
        <v>15</v>
      </c>
      <c r="D19" s="5">
        <v>576</v>
      </c>
      <c r="E19" s="18"/>
      <c r="F19" s="2">
        <f>AVERAGE(AVERAGE(D13:D24),AVERAGE(D14:D25))</f>
        <v>352.33333333333331</v>
      </c>
    </row>
    <row r="20" spans="2:6" x14ac:dyDescent="0.25">
      <c r="B20" s="14"/>
      <c r="C20" s="5">
        <f t="shared" si="1"/>
        <v>16</v>
      </c>
      <c r="D20" s="5">
        <v>222</v>
      </c>
      <c r="E20" s="18"/>
      <c r="F20" s="2">
        <f>AVERAGE(AVERAGE(D14:D25),AVERAGE(D15:D26))</f>
        <v>361.33333333333331</v>
      </c>
    </row>
    <row r="21" spans="2:6" x14ac:dyDescent="0.25">
      <c r="B21" s="14"/>
      <c r="C21" s="5">
        <f t="shared" si="1"/>
        <v>17</v>
      </c>
      <c r="D21" s="5">
        <v>266</v>
      </c>
      <c r="E21" s="18"/>
      <c r="F21" s="2">
        <f>AVERAGE(AVERAGE(D15:D26),AVERAGE(D16:D27))</f>
        <v>374.83333333333331</v>
      </c>
    </row>
    <row r="22" spans="2:6" x14ac:dyDescent="0.25">
      <c r="B22" s="14"/>
      <c r="C22" s="5">
        <f t="shared" si="1"/>
        <v>18</v>
      </c>
      <c r="D22" s="5">
        <v>351</v>
      </c>
      <c r="E22" s="18"/>
      <c r="F22" s="2">
        <f>AVERAGE(AVERAGE(D16:D27),AVERAGE(D17:D28))</f>
        <v>387.33333333333331</v>
      </c>
    </row>
    <row r="23" spans="2:6" x14ac:dyDescent="0.25">
      <c r="B23" s="14"/>
      <c r="C23" s="5">
        <f t="shared" si="1"/>
        <v>19</v>
      </c>
      <c r="D23" s="5">
        <v>320</v>
      </c>
      <c r="E23" s="18"/>
      <c r="F23" s="2">
        <f>AVERAGE(AVERAGE(D17:D28),AVERAGE(D18:D29))</f>
        <v>399.33333333333331</v>
      </c>
    </row>
    <row r="24" spans="2:6" x14ac:dyDescent="0.25">
      <c r="B24" s="14"/>
      <c r="C24" s="5">
        <f t="shared" si="1"/>
        <v>20</v>
      </c>
      <c r="D24" s="5">
        <v>205</v>
      </c>
      <c r="E24" s="18"/>
      <c r="F24" s="2">
        <f>AVERAGE(AVERAGE(D18:D29),AVERAGE(D19:D30))</f>
        <v>412.33333333333331</v>
      </c>
    </row>
    <row r="25" spans="2:6" x14ac:dyDescent="0.25">
      <c r="B25" s="14"/>
      <c r="C25" s="5">
        <f t="shared" si="1"/>
        <v>21</v>
      </c>
      <c r="D25" s="5">
        <v>168</v>
      </c>
      <c r="E25" s="18"/>
      <c r="F25" s="2">
        <f>AVERAGE(AVERAGE(D19:D30),AVERAGE(D20:D31))</f>
        <v>427.33333333333331</v>
      </c>
    </row>
    <row r="26" spans="2:6" x14ac:dyDescent="0.25">
      <c r="B26" s="14"/>
      <c r="C26" s="5">
        <f t="shared" si="1"/>
        <v>22</v>
      </c>
      <c r="D26" s="5">
        <v>602</v>
      </c>
      <c r="E26" s="18"/>
      <c r="F26" s="2">
        <f>AVERAGE(AVERAGE(D20:D31),AVERAGE(D21:D32))</f>
        <v>438.33333333333331</v>
      </c>
    </row>
    <row r="27" spans="2:6" x14ac:dyDescent="0.25">
      <c r="B27" s="14"/>
      <c r="C27" s="5">
        <f t="shared" si="1"/>
        <v>23</v>
      </c>
      <c r="D27" s="5">
        <v>572</v>
      </c>
      <c r="E27" s="18"/>
      <c r="F27" s="2">
        <f>AVERAGE(AVERAGE(D21:D32),AVERAGE(D22:D33))</f>
        <v>444.83333333333331</v>
      </c>
    </row>
    <row r="28" spans="2:6" ht="15.6" thickBot="1" x14ac:dyDescent="0.3">
      <c r="B28" s="15"/>
      <c r="C28" s="6">
        <f t="shared" si="1"/>
        <v>24</v>
      </c>
      <c r="D28" s="6">
        <v>540</v>
      </c>
      <c r="E28" s="18"/>
      <c r="F28" s="2">
        <f>AVERAGE(AVERAGE(D22:D33),AVERAGE(D23:D34))</f>
        <v>452.83333333333331</v>
      </c>
    </row>
    <row r="29" spans="2:6" x14ac:dyDescent="0.25">
      <c r="B29" s="14">
        <v>3</v>
      </c>
      <c r="C29" s="11">
        <f t="shared" si="1"/>
        <v>25</v>
      </c>
      <c r="D29" s="11">
        <v>552</v>
      </c>
      <c r="E29" s="18"/>
      <c r="F29" s="2">
        <f>AVERAGE(AVERAGE(D23:D34),AVERAGE(D24:D35))</f>
        <v>461.33333333333331</v>
      </c>
    </row>
    <row r="30" spans="2:6" x14ac:dyDescent="0.25">
      <c r="B30" s="14"/>
      <c r="C30" s="5">
        <f t="shared" si="1"/>
        <v>26</v>
      </c>
      <c r="D30" s="5">
        <v>658</v>
      </c>
      <c r="E30" s="18"/>
      <c r="F30" s="2">
        <f>AVERAGE(AVERAGE(D24:D35),AVERAGE(D25:D36))</f>
        <v>467.83333333333331</v>
      </c>
    </row>
    <row r="31" spans="2:6" x14ac:dyDescent="0.25">
      <c r="B31" s="14"/>
      <c r="C31" s="5">
        <f t="shared" si="1"/>
        <v>27</v>
      </c>
      <c r="D31" s="5">
        <v>768</v>
      </c>
      <c r="E31" s="18"/>
      <c r="F31" s="2">
        <f>AVERAGE(AVERAGE(D25:D36),AVERAGE(D26:D37))</f>
        <v>472.33333333333331</v>
      </c>
    </row>
    <row r="32" spans="2:6" x14ac:dyDescent="0.25">
      <c r="B32" s="14"/>
      <c r="C32" s="5">
        <f t="shared" si="1"/>
        <v>28</v>
      </c>
      <c r="D32" s="5">
        <v>294</v>
      </c>
      <c r="E32" s="18"/>
      <c r="F32" s="2">
        <f>AVERAGE(AVERAGE(D26:D37),AVERAGE(D27:D38))</f>
        <v>481.33333333333331</v>
      </c>
    </row>
    <row r="33" spans="2:6" x14ac:dyDescent="0.25">
      <c r="B33" s="14"/>
      <c r="C33" s="5">
        <f t="shared" si="1"/>
        <v>29</v>
      </c>
      <c r="D33" s="5">
        <v>350</v>
      </c>
      <c r="E33" s="18"/>
      <c r="F33" s="2">
        <f>AVERAGE(AVERAGE(D27:D38),AVERAGE(D28:D39))</f>
        <v>494.83333333333331</v>
      </c>
    </row>
    <row r="34" spans="2:6" x14ac:dyDescent="0.25">
      <c r="B34" s="14"/>
      <c r="C34" s="5">
        <f t="shared" si="1"/>
        <v>30</v>
      </c>
      <c r="D34" s="5">
        <v>459</v>
      </c>
      <c r="E34" s="18"/>
      <c r="F34" s="2">
        <f>AVERAGE(AVERAGE(D28:D39),AVERAGE(D29:D40))</f>
        <v>507.33333333333337</v>
      </c>
    </row>
    <row r="35" spans="2:6" x14ac:dyDescent="0.25">
      <c r="B35" s="14"/>
      <c r="C35" s="5">
        <f t="shared" si="1"/>
        <v>31</v>
      </c>
      <c r="D35" s="5">
        <v>416</v>
      </c>
      <c r="E35" s="18"/>
      <c r="F35" s="2">
        <f>AVERAGE(AVERAGE(D29:D40),AVERAGE(D30:D41))</f>
        <v>519.33333333333337</v>
      </c>
    </row>
    <row r="36" spans="2:6" x14ac:dyDescent="0.25">
      <c r="B36" s="14"/>
      <c r="C36" s="5">
        <f t="shared" si="1"/>
        <v>32</v>
      </c>
      <c r="D36" s="5">
        <v>265</v>
      </c>
      <c r="E36" s="18"/>
      <c r="F36" s="2">
        <f>AVERAGE(AVERAGE(D30:D41),AVERAGE(D31:D42))</f>
        <v>532.33333333333337</v>
      </c>
    </row>
    <row r="37" spans="2:6" x14ac:dyDescent="0.25">
      <c r="B37" s="14"/>
      <c r="C37" s="5">
        <f t="shared" si="1"/>
        <v>33</v>
      </c>
      <c r="D37" s="5">
        <v>216</v>
      </c>
      <c r="E37" s="18"/>
      <c r="F37" s="2">
        <f>AVERAGE(AVERAGE(D31:D42),AVERAGE(D32:D43))</f>
        <v>547.33333333333337</v>
      </c>
    </row>
    <row r="38" spans="2:6" x14ac:dyDescent="0.25">
      <c r="B38" s="14"/>
      <c r="C38" s="5">
        <f t="shared" si="1"/>
        <v>34</v>
      </c>
      <c r="D38" s="5">
        <v>770</v>
      </c>
      <c r="E38" s="18"/>
      <c r="F38" s="2">
        <f>AVERAGE(AVERAGE(D32:D43),AVERAGE(D33:D44))</f>
        <v>558.33333333333337</v>
      </c>
    </row>
    <row r="39" spans="2:6" x14ac:dyDescent="0.25">
      <c r="B39" s="14"/>
      <c r="C39" s="5">
        <f t="shared" si="1"/>
        <v>35</v>
      </c>
      <c r="D39" s="5">
        <v>728</v>
      </c>
      <c r="E39" s="18"/>
      <c r="F39" s="2">
        <f>AVERAGE(AVERAGE(D33:D44),AVERAGE(D34:D45))</f>
        <v>564.83333333333337</v>
      </c>
    </row>
    <row r="40" spans="2:6" ht="15.6" thickBot="1" x14ac:dyDescent="0.3">
      <c r="B40" s="14"/>
      <c r="C40" s="6">
        <f t="shared" si="1"/>
        <v>36</v>
      </c>
      <c r="D40" s="6">
        <v>684</v>
      </c>
      <c r="E40" s="18"/>
      <c r="F40" s="2">
        <f>AVERAGE(AVERAGE(D34:D45),AVERAGE(D35:D46))</f>
        <v>572.83333333333337</v>
      </c>
    </row>
    <row r="41" spans="2:6" x14ac:dyDescent="0.25">
      <c r="B41" s="13">
        <v>4</v>
      </c>
      <c r="C41" s="7">
        <f t="shared" si="1"/>
        <v>37</v>
      </c>
      <c r="D41" s="7">
        <v>696</v>
      </c>
      <c r="E41" s="18"/>
      <c r="F41" s="2">
        <f>AVERAGE(AVERAGE(D35:D46),AVERAGE(D36:D47))</f>
        <v>581.33333333333337</v>
      </c>
    </row>
    <row r="42" spans="2:6" x14ac:dyDescent="0.25">
      <c r="B42" s="14"/>
      <c r="C42" s="5">
        <f t="shared" si="1"/>
        <v>38</v>
      </c>
      <c r="D42" s="5">
        <v>826</v>
      </c>
      <c r="E42" s="18"/>
      <c r="F42" s="2">
        <f>AVERAGE(AVERAGE(D36:D47),AVERAGE(D37:D48))</f>
        <v>587.83333333333337</v>
      </c>
    </row>
    <row r="43" spans="2:6" x14ac:dyDescent="0.25">
      <c r="B43" s="14"/>
      <c r="C43" s="5">
        <f t="shared" si="1"/>
        <v>39</v>
      </c>
      <c r="D43" s="5">
        <v>960</v>
      </c>
      <c r="E43" s="18"/>
      <c r="F43" s="2">
        <f>AVERAGE(AVERAGE(D37:D48),AVERAGE(D38:D49))</f>
        <v>592.33333333333337</v>
      </c>
    </row>
    <row r="44" spans="2:6" x14ac:dyDescent="0.25">
      <c r="B44" s="14"/>
      <c r="C44" s="5">
        <f t="shared" si="1"/>
        <v>40</v>
      </c>
      <c r="D44" s="5">
        <v>366</v>
      </c>
      <c r="E44" s="18"/>
      <c r="F44" s="2">
        <f>AVERAGE(AVERAGE(D38:D49),AVERAGE(D39:D50))</f>
        <v>601.33333333333337</v>
      </c>
    </row>
    <row r="45" spans="2:6" x14ac:dyDescent="0.25">
      <c r="B45" s="14"/>
      <c r="C45" s="5">
        <f t="shared" si="1"/>
        <v>41</v>
      </c>
      <c r="D45" s="5">
        <v>434</v>
      </c>
      <c r="E45" s="18"/>
      <c r="F45" s="2">
        <f>AVERAGE(AVERAGE(D39:D50),AVERAGE(D40:D51))</f>
        <v>614.83333333333337</v>
      </c>
    </row>
    <row r="46" spans="2:6" x14ac:dyDescent="0.25">
      <c r="B46" s="14"/>
      <c r="C46" s="5">
        <f t="shared" si="1"/>
        <v>42</v>
      </c>
      <c r="D46" s="5">
        <v>567</v>
      </c>
      <c r="E46" s="18"/>
      <c r="F46" s="2">
        <f>AVERAGE(AVERAGE(D40:D51),AVERAGE(D41:D52))</f>
        <v>627.33333333333337</v>
      </c>
    </row>
    <row r="47" spans="2:6" x14ac:dyDescent="0.25">
      <c r="B47" s="14"/>
      <c r="C47" s="5">
        <f t="shared" si="1"/>
        <v>43</v>
      </c>
      <c r="D47" s="5">
        <v>512</v>
      </c>
      <c r="E47" s="18"/>
      <c r="F47" s="2">
        <f>AVERAGE(AVERAGE(D41:D52),AVERAGE(D42:D53))</f>
        <v>639.33333333333337</v>
      </c>
    </row>
    <row r="48" spans="2:6" x14ac:dyDescent="0.25">
      <c r="B48" s="14"/>
      <c r="C48" s="5">
        <f t="shared" si="1"/>
        <v>44</v>
      </c>
      <c r="D48" s="5">
        <v>325</v>
      </c>
      <c r="E48" s="18"/>
      <c r="F48" s="2">
        <f>AVERAGE(AVERAGE(D42:D53),AVERAGE(D43:D54))</f>
        <v>652.33333333333337</v>
      </c>
    </row>
    <row r="49" spans="2:8" x14ac:dyDescent="0.25">
      <c r="B49" s="14"/>
      <c r="C49" s="5">
        <f t="shared" si="1"/>
        <v>45</v>
      </c>
      <c r="D49" s="5">
        <v>264</v>
      </c>
      <c r="E49" s="18"/>
      <c r="F49" s="2">
        <f>AVERAGE(AVERAGE(D43:D54),AVERAGE(D44:D55))</f>
        <v>667.33333333333337</v>
      </c>
    </row>
    <row r="50" spans="2:8" x14ac:dyDescent="0.25">
      <c r="B50" s="14"/>
      <c r="C50" s="5">
        <f t="shared" si="1"/>
        <v>46</v>
      </c>
      <c r="D50" s="5">
        <v>938</v>
      </c>
      <c r="E50" s="18"/>
      <c r="F50" s="2">
        <f>AVERAGE(AVERAGE(D44:D55),AVERAGE(D45:D56))</f>
        <v>678.33333333333337</v>
      </c>
    </row>
    <row r="51" spans="2:8" x14ac:dyDescent="0.25">
      <c r="B51" s="14"/>
      <c r="C51" s="5">
        <f t="shared" si="1"/>
        <v>47</v>
      </c>
      <c r="D51" s="5">
        <v>884</v>
      </c>
      <c r="E51" s="18"/>
      <c r="F51" s="2">
        <f>AVERAGE(AVERAGE(D45:D56),AVERAGE(D46:D57))</f>
        <v>684.83333333333337</v>
      </c>
    </row>
    <row r="52" spans="2:8" ht="15.6" thickBot="1" x14ac:dyDescent="0.3">
      <c r="B52" s="15"/>
      <c r="C52" s="10">
        <f t="shared" si="1"/>
        <v>48</v>
      </c>
      <c r="D52" s="10">
        <v>828</v>
      </c>
      <c r="E52" s="18"/>
      <c r="F52" s="2">
        <f>AVERAGE(AVERAGE(D46:D57),AVERAGE(D47:D58))</f>
        <v>692.83333333333337</v>
      </c>
    </row>
    <row r="53" spans="2:8" x14ac:dyDescent="0.25">
      <c r="B53" s="14">
        <v>5</v>
      </c>
      <c r="C53" s="11">
        <f t="shared" si="1"/>
        <v>49</v>
      </c>
      <c r="D53" s="11">
        <v>840</v>
      </c>
      <c r="E53" s="18"/>
      <c r="F53" s="2">
        <f>AVERAGE(AVERAGE(D47:D58),AVERAGE(D48:D59))</f>
        <v>701.33333333333337</v>
      </c>
    </row>
    <row r="54" spans="2:8" x14ac:dyDescent="0.25">
      <c r="B54" s="14"/>
      <c r="C54" s="5">
        <f t="shared" si="1"/>
        <v>50</v>
      </c>
      <c r="D54" s="5">
        <v>994</v>
      </c>
      <c r="E54" s="18"/>
      <c r="F54" s="2">
        <f>AVERAGE(AVERAGE(D48:D59),AVERAGE(D49:D60))</f>
        <v>707.83333333333337</v>
      </c>
    </row>
    <row r="55" spans="2:8" x14ac:dyDescent="0.25">
      <c r="B55" s="14"/>
      <c r="C55" s="5">
        <f t="shared" si="1"/>
        <v>51</v>
      </c>
      <c r="D55" s="5">
        <v>1152</v>
      </c>
      <c r="E55" s="18"/>
      <c r="F55" s="2">
        <f>AVERAGE(AVERAGE(D49:D60),AVERAGE(D50:D61))</f>
        <v>712.33333333333337</v>
      </c>
    </row>
    <row r="56" spans="2:8" x14ac:dyDescent="0.25">
      <c r="B56" s="14"/>
      <c r="C56" s="5">
        <f t="shared" si="1"/>
        <v>52</v>
      </c>
      <c r="D56" s="5">
        <v>438</v>
      </c>
      <c r="E56" s="18"/>
      <c r="F56" s="2">
        <f>AVERAGE(AVERAGE(D50:D61),AVERAGE(D51:D62))</f>
        <v>721.33333333333337</v>
      </c>
    </row>
    <row r="57" spans="2:8" x14ac:dyDescent="0.25">
      <c r="B57" s="14"/>
      <c r="C57" s="5">
        <f t="shared" si="1"/>
        <v>53</v>
      </c>
      <c r="D57" s="5">
        <v>518</v>
      </c>
      <c r="E57" s="18"/>
      <c r="F57" s="2">
        <f>AVERAGE(AVERAGE(D51:D62),AVERAGE(D52:D63))</f>
        <v>734.83333333333337</v>
      </c>
    </row>
    <row r="58" spans="2:8" x14ac:dyDescent="0.25">
      <c r="B58" s="14"/>
      <c r="C58" s="5">
        <f t="shared" si="1"/>
        <v>54</v>
      </c>
      <c r="D58" s="5">
        <v>675</v>
      </c>
      <c r="E58" s="18"/>
      <c r="F58" s="2">
        <f>AVERAGE(AVERAGE(D52:D63),AVERAGE(D53:D64))</f>
        <v>747.33333333333337</v>
      </c>
    </row>
    <row r="59" spans="2:8" x14ac:dyDescent="0.25">
      <c r="B59" s="14"/>
      <c r="C59" s="5">
        <f t="shared" si="1"/>
        <v>55</v>
      </c>
      <c r="D59" s="5">
        <v>608</v>
      </c>
      <c r="E59" s="18"/>
    </row>
    <row r="60" spans="2:8" x14ac:dyDescent="0.25">
      <c r="B60" s="14"/>
      <c r="C60" s="5">
        <f t="shared" si="1"/>
        <v>56</v>
      </c>
      <c r="D60" s="5">
        <v>385</v>
      </c>
      <c r="E60" s="18"/>
    </row>
    <row r="61" spans="2:8" x14ac:dyDescent="0.25">
      <c r="B61" s="14"/>
      <c r="C61" s="5">
        <f t="shared" si="1"/>
        <v>57</v>
      </c>
      <c r="D61" s="5">
        <v>312</v>
      </c>
      <c r="E61" s="18"/>
    </row>
    <row r="62" spans="2:8" x14ac:dyDescent="0.25">
      <c r="B62" s="14"/>
      <c r="C62" s="5">
        <f t="shared" si="1"/>
        <v>58</v>
      </c>
      <c r="D62" s="5">
        <v>1106</v>
      </c>
      <c r="E62" s="18"/>
    </row>
    <row r="63" spans="2:8" x14ac:dyDescent="0.25">
      <c r="B63" s="14"/>
      <c r="C63" s="5">
        <f t="shared" si="1"/>
        <v>59</v>
      </c>
      <c r="D63" s="5">
        <v>1040</v>
      </c>
      <c r="E63" s="18"/>
    </row>
    <row r="64" spans="2:8" ht="15.6" thickBot="1" x14ac:dyDescent="0.3">
      <c r="B64" s="15"/>
      <c r="C64" s="6">
        <f t="shared" si="1"/>
        <v>60</v>
      </c>
      <c r="D64" s="6">
        <v>972</v>
      </c>
      <c r="E64" s="18"/>
      <c r="F64" s="2" t="s">
        <v>10</v>
      </c>
      <c r="H64" s="2" t="s">
        <v>6</v>
      </c>
    </row>
    <row r="65" spans="2:8" x14ac:dyDescent="0.25">
      <c r="B65" s="4">
        <v>6</v>
      </c>
      <c r="C65" s="4">
        <f>1+C64</f>
        <v>61</v>
      </c>
      <c r="E65" s="4">
        <f>H65*($G$66+$G$67*C65)</f>
        <v>978.88718490259771</v>
      </c>
      <c r="F65" s="2" t="s">
        <v>9</v>
      </c>
      <c r="H65" s="2">
        <v>1.1967026573770601</v>
      </c>
    </row>
    <row r="66" spans="2:8" x14ac:dyDescent="0.25">
      <c r="C66" s="4">
        <f t="shared" ref="C66:C76" si="3">1+C65</f>
        <v>62</v>
      </c>
      <c r="E66" s="4">
        <f t="shared" ref="E66:E76" si="4">H66*($G$66+$G$67*C66)</f>
        <v>1164.1914273638201</v>
      </c>
      <c r="F66" s="2" t="s">
        <v>4</v>
      </c>
      <c r="G66" s="2">
        <v>212.01302648719042</v>
      </c>
      <c r="H66" s="2">
        <v>1.4061625032222538</v>
      </c>
    </row>
    <row r="67" spans="2:8" x14ac:dyDescent="0.25">
      <c r="C67" s="4">
        <f t="shared" si="3"/>
        <v>63</v>
      </c>
      <c r="E67" s="4">
        <f t="shared" si="4"/>
        <v>1361.2452390611447</v>
      </c>
      <c r="F67" s="2" t="s">
        <v>5</v>
      </c>
      <c r="G67" s="2">
        <v>9.9339991315675231</v>
      </c>
      <c r="H67" s="2">
        <v>1.6246788345431733</v>
      </c>
    </row>
    <row r="68" spans="2:8" x14ac:dyDescent="0.25">
      <c r="C68" s="4">
        <f t="shared" si="3"/>
        <v>64</v>
      </c>
      <c r="E68" s="4">
        <f t="shared" si="4"/>
        <v>517.37398441978928</v>
      </c>
      <c r="H68" s="2">
        <v>0.61026269764510932</v>
      </c>
    </row>
    <row r="69" spans="2:8" x14ac:dyDescent="0.25">
      <c r="C69" s="4">
        <f t="shared" si="3"/>
        <v>65</v>
      </c>
      <c r="E69" s="4">
        <f t="shared" si="4"/>
        <v>606.35903987308507</v>
      </c>
      <c r="H69" s="2">
        <v>0.70694042371916221</v>
      </c>
    </row>
    <row r="70" spans="2:8" x14ac:dyDescent="0.25">
      <c r="C70" s="4">
        <f t="shared" si="3"/>
        <v>66</v>
      </c>
      <c r="E70" s="4">
        <f t="shared" si="4"/>
        <v>784.78791248582172</v>
      </c>
      <c r="H70" s="2">
        <v>0.90449099168299663</v>
      </c>
    </row>
    <row r="71" spans="2:8" x14ac:dyDescent="0.25">
      <c r="C71" s="4">
        <f t="shared" si="3"/>
        <v>67</v>
      </c>
      <c r="E71" s="4">
        <f t="shared" si="4"/>
        <v>703.1930254526502</v>
      </c>
      <c r="H71" s="2">
        <v>0.80127650676834783</v>
      </c>
    </row>
    <row r="72" spans="2:8" x14ac:dyDescent="0.25">
      <c r="C72" s="4">
        <f t="shared" si="3"/>
        <v>68</v>
      </c>
      <c r="E72" s="4">
        <f t="shared" si="4"/>
        <v>441.36608531748794</v>
      </c>
      <c r="H72" s="2">
        <v>0.49729990874923546</v>
      </c>
    </row>
    <row r="73" spans="2:8" x14ac:dyDescent="0.25">
      <c r="C73" s="4">
        <f t="shared" si="3"/>
        <v>69</v>
      </c>
      <c r="E73" s="4">
        <f t="shared" si="4"/>
        <v>353.11338259419074</v>
      </c>
      <c r="H73" s="2">
        <v>0.3934590836454453</v>
      </c>
    </row>
    <row r="74" spans="2:8" x14ac:dyDescent="0.25">
      <c r="C74" s="4">
        <f t="shared" si="3"/>
        <v>70</v>
      </c>
      <c r="E74" s="4">
        <f t="shared" si="4"/>
        <v>1247.3568768739403</v>
      </c>
      <c r="H74" s="2">
        <v>1.3746600690428719</v>
      </c>
    </row>
    <row r="75" spans="2:8" x14ac:dyDescent="0.25">
      <c r="C75" s="4">
        <f t="shared" si="3"/>
        <v>71</v>
      </c>
      <c r="E75" s="4">
        <f t="shared" si="4"/>
        <v>1180.1944368028976</v>
      </c>
      <c r="H75" s="2">
        <v>1.2865580998412733</v>
      </c>
    </row>
    <row r="76" spans="2:8" x14ac:dyDescent="0.25">
      <c r="C76" s="4">
        <f t="shared" si="3"/>
        <v>72</v>
      </c>
      <c r="E76" s="4">
        <f t="shared" si="4"/>
        <v>1106.0910302929408</v>
      </c>
      <c r="H76" s="2">
        <v>1.1928584004756972</v>
      </c>
    </row>
  </sheetData>
  <pageMargins left="0.75" right="0.75" top="1" bottom="1" header="0.5" footer="0.5"/>
  <pageSetup scale="7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TimeSeries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mdharper</dc:creator>
  <cp:lastModifiedBy>Michael Harper</cp:lastModifiedBy>
  <dcterms:created xsi:type="dcterms:W3CDTF">2012-04-24T20:01:28Z</dcterms:created>
  <dcterms:modified xsi:type="dcterms:W3CDTF">2017-04-20T19:31:04Z</dcterms:modified>
</cp:coreProperties>
</file>